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Jaanus\Documents\Teehoiu kava\"/>
    </mc:Choice>
  </mc:AlternateContent>
  <xr:revisionPtr revIDLastSave="0" documentId="13_ncr:1_{3B426C27-0F81-48AA-ACAE-97780A593866}" xr6:coauthVersionLast="47" xr6:coauthVersionMax="47" xr10:uidLastSave="{00000000-0000-0000-0000-000000000000}"/>
  <bookViews>
    <workbookView xWindow="-120" yWindow="-120" windowWidth="29040" windowHeight="15840" xr2:uid="{00000000-000D-0000-FFFF-FFFF00000000}"/>
  </bookViews>
  <sheets>
    <sheet name="Leht1" sheetId="1" r:id="rId1"/>
  </sheets>
  <externalReferences>
    <externalReference r:id="rId2"/>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4" i="1" l="1"/>
  <c r="D41" i="1"/>
  <c r="D24" i="1"/>
  <c r="D17" i="1"/>
  <c r="G4" i="1"/>
  <c r="D56" i="1"/>
  <c r="G28" i="1" l="1"/>
  <c r="G42" i="1"/>
  <c r="G26" i="1"/>
  <c r="G25" i="1"/>
  <c r="G18" i="1"/>
  <c r="G12" i="1"/>
  <c r="G11" i="1"/>
  <c r="G15" i="1"/>
  <c r="G13" i="1"/>
  <c r="G10" i="1"/>
  <c r="G9" i="1"/>
  <c r="G8" i="1"/>
  <c r="G7" i="1"/>
  <c r="G6" i="1"/>
  <c r="G20" i="1" l="1"/>
  <c r="G79" i="1" l="1"/>
  <c r="G80" i="1"/>
  <c r="G81" i="1"/>
  <c r="G82" i="1"/>
  <c r="G78" i="1"/>
  <c r="G77" i="1"/>
  <c r="G76" i="1"/>
  <c r="G75" i="1"/>
  <c r="G74" i="1"/>
  <c r="G38" i="1"/>
  <c r="G73" i="1"/>
  <c r="G72" i="1"/>
  <c r="G71" i="1"/>
  <c r="G49" i="1"/>
  <c r="G51" i="1"/>
  <c r="G48" i="1"/>
  <c r="G50" i="1"/>
  <c r="G67" i="1"/>
  <c r="G63" i="1"/>
  <c r="G62" i="1"/>
  <c r="G61" i="1"/>
  <c r="G46" i="1"/>
  <c r="G45" i="1"/>
  <c r="G44" i="1"/>
  <c r="G43" i="1"/>
  <c r="G37" i="1"/>
  <c r="G31" i="1"/>
  <c r="G32" i="1"/>
  <c r="G29" i="1"/>
  <c r="G23" i="1"/>
  <c r="G19" i="1"/>
  <c r="G5" i="1"/>
</calcChain>
</file>

<file path=xl/sharedStrings.xml><?xml version="1.0" encoding="utf-8"?>
<sst xmlns="http://schemas.openxmlformats.org/spreadsheetml/2006/main" count="270" uniqueCount="178">
  <si>
    <t>Tee nimetus</t>
  </si>
  <si>
    <t>Tee pikkus, meetrites</t>
  </si>
  <si>
    <t>Tööde teostamise aasta</t>
  </si>
  <si>
    <t>Seotud tegevus või vajadus arvestada olemasolevate DP-dega ja projektidega</t>
  </si>
  <si>
    <t>Tööde eeldatav maksumus</t>
  </si>
  <si>
    <t xml:space="preserve">Selgitus planeeritud ehitustööde kohta (tegevus, tee või tänava seisund) </t>
  </si>
  <si>
    <t>Tänavavalgustus</t>
  </si>
  <si>
    <t>Projekteerida ulatuses Rägavere tee ja Keskuse tn ristmikust kuni Vana- Ülesõidu tänavani. Rägavere tee ja Tapa-Lehtse-Jäneda tee ristmik kaasaarvatud.</t>
  </si>
  <si>
    <t>Elektrilevi paigaldise ümbertõstmine</t>
  </si>
  <si>
    <t xml:space="preserve">Pargi tn lõik 2 G.Lurichi tn ja Pargi tn lõik 1 vaheline lõik. </t>
  </si>
  <si>
    <t>Kaugküttetrassi projekteerimine, ehitus</t>
  </si>
  <si>
    <t>Tapa viadukti projekt</t>
  </si>
  <si>
    <t>Linnasüdame kujundamise projekt. KDP</t>
  </si>
  <si>
    <t>1Mai pst ja Kesk tn vaheline lõik</t>
  </si>
  <si>
    <t>Truubi ehitus</t>
  </si>
  <si>
    <t>Sõidutee, kõnnitee ja tänavavalgustuse ehitus. Projekteerimise vajadus.</t>
  </si>
  <si>
    <t>Tapa Veekeskuse DP</t>
  </si>
  <si>
    <t>Projekteerimine Kesk tn ja Heina tn vaheline lõik</t>
  </si>
  <si>
    <t>Arenduspiirkonna kommunikatsioonide rajamine</t>
  </si>
  <si>
    <t>Projekteerimine Tööstuse tn ja Paide mnt vaheline ala</t>
  </si>
  <si>
    <t>Olemas eelprojekt</t>
  </si>
  <si>
    <t>Projekteerimine.</t>
  </si>
  <si>
    <t>Projekteerimine</t>
  </si>
  <si>
    <t>Kesk tn ja Heina tn vaheline lõik. Rekonstrueerimine kogu tänava ulatuses</t>
  </si>
  <si>
    <t>Rekonstrueerimine kogu tee ulatuses</t>
  </si>
  <si>
    <t>Leina tn, Tapa linn</t>
  </si>
  <si>
    <t>Loksa - Põdrangu küladevaheline tee</t>
  </si>
  <si>
    <t>Kuie - Põdrangu küladevaheline tee</t>
  </si>
  <si>
    <t>Rägavere tee  kõnnitee (riigitee), Lehtses projekteerimine</t>
  </si>
  <si>
    <t>Vana asfaltkatendi ühekordne pindamine graniitkivikillustikuga</t>
  </si>
  <si>
    <t>Kruusatee kahekordne eelpuistega pindamine (kruusatäide)</t>
  </si>
  <si>
    <t xml:space="preserve">Kruusatee kahekordne eelpuistega pindamine (kruusatäide, höövlikraavi lõikus); Porkuni ja Võhmetu vaheline lõik. </t>
  </si>
  <si>
    <t>Koolibussi ring</t>
  </si>
  <si>
    <t>1. Mai pst rekonstrueerimise projekteerimine, Tapa linn</t>
  </si>
  <si>
    <t>Õhtu pst., Tapa linn</t>
  </si>
  <si>
    <t>Hiie tn ja Taara tn vaheline lõik. Kõnnitee asfaltkatte laius 2,5m 425m². Ehitada ehitustööde nõuete tehnilise kirjelduse alusel.</t>
  </si>
  <si>
    <t>Võidu pst kõnnitee ehitus, Tapa linn</t>
  </si>
  <si>
    <t>G.Lurichi tn, Tamsalu</t>
  </si>
  <si>
    <t xml:space="preserve">Vana asfaltkatendi ühekordne pindamine graniitkivikillustikuga </t>
  </si>
  <si>
    <t>Ambla mnt rekonstrueerimise projekteerimine, Tapa linn</t>
  </si>
  <si>
    <t>Kooli tn rekonstrueerimise projekteerimine, Tapa linn</t>
  </si>
  <si>
    <t>Pikk tn rekonstrueerimine, Tapa linn</t>
  </si>
  <si>
    <t>Tehnika tn rekonstrueerimine, Tamsalu linn</t>
  </si>
  <si>
    <t>Kooli tn projekt ( Kesk ja kooli ristmiku ala). Kaugküttetorustiku ehitus</t>
  </si>
  <si>
    <t>Kalleküla tee, Tuuleveski tee ja Vahakulmu küla vahel</t>
  </si>
  <si>
    <t>Tänavavalgustuse projekt</t>
  </si>
  <si>
    <t>Taara pst, Tapa linn</t>
  </si>
  <si>
    <t>Kursi - Kerguta küladevaheline tee</t>
  </si>
  <si>
    <t>Metsa põik, Tapa linn</t>
  </si>
  <si>
    <t>Lossi tee, Porkuni</t>
  </si>
  <si>
    <t>A.H. Tammsaare tn, Tamsalu linn</t>
  </si>
  <si>
    <t>Sõpruse tn, Tamsalu linn</t>
  </si>
  <si>
    <t>Raudtee põik, Tamsalu linn</t>
  </si>
  <si>
    <t>Nõlva tn, Tamsalu linn</t>
  </si>
  <si>
    <t>Kesk tn, Tapa linn</t>
  </si>
  <si>
    <t>Turu tn, Tapa linn</t>
  </si>
  <si>
    <t>Rahu tn, Tapa linn</t>
  </si>
  <si>
    <t>Põllu tn elamuala DP piirkond, Tamsalu linn</t>
  </si>
  <si>
    <t>Tööstuse tn tööstuspiirkonna DP tänavad, Tamsalu linn</t>
  </si>
  <si>
    <t>Kukelossi, Rahu põik ja Laane tn elamuala DP, Tamsalu linn</t>
  </si>
  <si>
    <t>KOKKU:</t>
  </si>
  <si>
    <t>Sireli tn, Tamsalu linn</t>
  </si>
  <si>
    <t>Pargi tn L2, Tamsalu linn</t>
  </si>
  <si>
    <t>Pärna tee, Vajangu</t>
  </si>
  <si>
    <t>Järva-Jaani - Tamsalu - Kullenga tee nr 15128 kuni Kursiraba teeni. Ühekordne pindamine graniitkivikillustikuga</t>
  </si>
  <si>
    <t>Vana pinnatud katendi ühekordne pindamine graniitkivikillustikuga. Teepeenrad, sademevete ärajuhtimine.</t>
  </si>
  <si>
    <t>Vana asfaltkatendi ühekordne pindamine graniitkivikillustikuga.  Teepeenrad, sademevete ärajuhtimine.</t>
  </si>
  <si>
    <t xml:space="preserve">Valgejõe pst ja Lehtse ristmiku ja Taara tn vaheline sõiduteelõik, kõnnitee ja valgustuse rekonstrueerimine.  </t>
  </si>
  <si>
    <t>Kommunikatsioonide väljaehitamine</t>
  </si>
  <si>
    <t>Kruustee kahekordne eelpuistega pindamine. Kuie keskusest kuni viimaste majapidamisteni.</t>
  </si>
  <si>
    <t>Tapa- Lehtse- Jäneda tee Jäneda – Jaama kõnnitee (riigitee)</t>
  </si>
  <si>
    <t xml:space="preserve">Uudeküla - Porkuni kergliiklustee </t>
  </si>
  <si>
    <t>Tapa kesklinna projekt. Tänavavalgustuse rekonstrueerimine</t>
  </si>
  <si>
    <t>Assamalla - Võhmetu - Porkuni küladevaheline tee, II etapp</t>
  </si>
  <si>
    <t xml:space="preserve">Sääse jalgratta- ja jalgtee </t>
  </si>
  <si>
    <t>Metsa tn ristmikust Toome tn projekteerida tee teekoridor, olemas eelprojekt. Tamsalu katlamaja mahasõit!</t>
  </si>
  <si>
    <t xml:space="preserve">Kruusatee kahekordne eelpuistega pindamine (kruusatäide, höövlikraavi lõikus); </t>
  </si>
  <si>
    <t>Käbikuivati tee (Porkuni)</t>
  </si>
  <si>
    <t>Komu tee (Linnape)</t>
  </si>
  <si>
    <t>Karkuseküla tee (Karkuse)</t>
  </si>
  <si>
    <t>Järvekalda tee (Porkuni)</t>
  </si>
  <si>
    <t>Vana pinnatud katendi ühekordne pindamine graniitkivikillustikuga. Teepeenrad, sademevete ärajuhtimine. Tiigimäe tee ja Aasa te vaheline lõik</t>
  </si>
  <si>
    <t>Kõik kokku</t>
  </si>
  <si>
    <t xml:space="preserve">Tee nr  </t>
  </si>
  <si>
    <t>Lehtsemõisa-Põrnu tee, Tõõrakõrve küla</t>
  </si>
  <si>
    <t>Lehtse põhjaosa tänavad: Raja, Põllu, Aasa, Rohu, Aia, Õuna, Turba</t>
  </si>
  <si>
    <t>Kruusatee kahekordne eelpuistega pindamine</t>
  </si>
  <si>
    <t xml:space="preserve">Vana asfaltkatendi ühekordne pindamine graniitkivikillustikuga, sademevete ärajuhtimine; teepeenarde korrastamine: Lembitu pst ja Ambla mnt vaheline lõik. </t>
  </si>
  <si>
    <t>Lossi tee, (Jäneda)</t>
  </si>
  <si>
    <t>Kogu tee ulatuses sõidutee, kõnnitee ja tänavavalgustuse rek.</t>
  </si>
  <si>
    <t>Valdmanni tee, Imastu</t>
  </si>
  <si>
    <t>Kruusatee kahekordne eelpuistega pindamine; teepeenarde korrastamine</t>
  </si>
  <si>
    <t>Imastu jalg- ja jalgrattatee</t>
  </si>
  <si>
    <t>Kergtee rajamine eeldusel, et on olemas riigipoolne toetus. Jäneda ja Jäneda jaama vaheline lõik. Vajalik jalgratta- ja jalgtee rahastamistaotluse esitamine vastavale rakendusüksusele. Toetusmeetmete avanemisel võimalik tuua ehitus varasemaks.</t>
  </si>
  <si>
    <t>Kergtee rajamine eeldusel, et on olemas riigipoolne toetus. 15128 Järva-Jaani-Tamsalu-Kullenga tee. Rahastamistaotluse esitamine vastavale rakendusüksusele. 4 900x2,5=12 250m² Toetusmeetmete avanemisel võimalik tuua ehitus varasemaks.</t>
  </si>
  <si>
    <t xml:space="preserve">Paralleelselt teega: 9500; raudtee ääres 7500 </t>
  </si>
  <si>
    <t xml:space="preserve">Kergtee rajamine eeldusel, et on olemas riigipoolne toetus. Kergtee Moe ristmik-Imastu küla- Ridaküla- Tapa linn. Algul projekteerimine, seejärel ehitamine. Vajalik jalgratta- ja jalgtee rahastamistaotluse esitamine vastavale rakendusüksusele. </t>
  </si>
  <si>
    <t>Asfaltkatte taastustööd vana asfaltkatte freesimine ja uue katte ehitus (tehnilise kirjelduse alusel) 7x300=2 100.- Tehnika ja Siili ristmiku vaheline lõik.</t>
  </si>
  <si>
    <t>O.Müntheri ja Raudtee tn vaheline lõik.Sõidutee, kõnnitee ja tänavavalgustuse ehitus, sademevete ärajuhtimine. Projekt koostatud 2023</t>
  </si>
  <si>
    <t>Võidu pst, Tapa linn</t>
  </si>
  <si>
    <t>7870054.</t>
  </si>
  <si>
    <t>7870013.</t>
  </si>
  <si>
    <t>Kauba põik Tapa linn</t>
  </si>
  <si>
    <t>Ehitustööd vastavalt 2024 valminud Kauba tn ja Kauba põik tn ehitusprojektile.</t>
  </si>
  <si>
    <r>
      <rPr>
        <b/>
        <sz val="12"/>
        <color theme="1"/>
        <rFont val="Times New Roman"/>
        <family val="1"/>
      </rPr>
      <t>Riigitee projekteerimine:</t>
    </r>
    <r>
      <rPr>
        <sz val="12"/>
        <color theme="1"/>
        <rFont val="Times New Roman"/>
        <family val="1"/>
      </rPr>
      <t xml:space="preserve"> Esitada vastavasisuline ettepanek Transpordiametile kõnnitee projekteerimiseks ja ehitamiseks</t>
    </r>
  </si>
  <si>
    <t>TAPA VALLA TEEDE JA TÄNAVATE TEEHOIUKAVA AASTATEKS 2025 - 2028</t>
  </si>
  <si>
    <t>Pikk tn rekonstrueerimine, Tapa linn: Esperanto ja Koidu tänavate vaheline lõik</t>
  </si>
  <si>
    <t>Nooruse tänava rekonstrueerimise projekteerimine, Tapa linn</t>
  </si>
  <si>
    <t>Kooli tn rekonstrueerimine, Tapa linn</t>
  </si>
  <si>
    <t>Kruusatee kahekordne eelpuistega pindamine. Sadevee äravooluks rajada kraavid</t>
  </si>
  <si>
    <t xml:space="preserve">Tänava sõidutee asfaltkatte rekonstrueerimine Toome tn ja Ääsi tn vahelisel lõigul: sõidutee (koos ristmikega) kõnnitee, tänavavalgustus. </t>
  </si>
  <si>
    <t>Nooruse tänava rekonstrueerimine lõigul Pikk - Kooli,  Tapa linn</t>
  </si>
  <si>
    <t>Pargi tänava rekonstrueerimise projekteerimine, Tapa linn</t>
  </si>
  <si>
    <t>2025/2026</t>
  </si>
  <si>
    <t>Kooli tn (Toome tn ja Ääsi tn vaheline lõik) rekonstrueerimise projekteerimine, Tamsalu linn</t>
  </si>
  <si>
    <t>Projekteeritakse sõidutee (koos ristmikega, mahasõit Tamsalu Kalor AS), kõnnitee, tänavavalgustus. Asfaltkatte rekonstrueerimine.</t>
  </si>
  <si>
    <t>Projekteeritakse rekonstrueerimine kogu pikkuses Ambla mnt ja Paide mnt ringristmikust kuni Vaksali Trahteri parkla mahasõiduni</t>
  </si>
  <si>
    <t>Pikk tn rekonstrueerimise projekteerimine lõigul Esperanto ja Koidu tänavate vahel, Tapa linn</t>
  </si>
  <si>
    <t>Projekteeritakse rekonstrueerimine kogu ulatuses Pikk tn 12a kuni Ambla mnt ristmik kaasa arvatud: sõidutee, kõnniteed, sademevee ärajuhtimime, ristmikud, parkimine, haljastus, tänavavalgustus</t>
  </si>
  <si>
    <t>Tapa kesklinna rekonstrueerimise/ümberkujundamise projekt. KDP</t>
  </si>
  <si>
    <t>1. Mai pst. rekonstrueerimine, Tapa linn</t>
  </si>
  <si>
    <t>2026/2027</t>
  </si>
  <si>
    <t>Tänava rekonstrueerimine kogu ulatuses: sõidutee, kõnniteed, sademevete ärajuhtimine, ristmikud, parklad, tänavavalgustus</t>
  </si>
  <si>
    <t>Tänava rekonstrueerimine lõigul Ambla-Jaama ringristmik kuni Lembitu pst: sõidutee, kõnniteed, sademevete ärajuhtimine, ristmikud, parklad, tänavavalgustus</t>
  </si>
  <si>
    <t>Ambla mnt. rekonstrueerimine, Tapa linn</t>
  </si>
  <si>
    <t>Toome tn katendi rekonstrueerimine, Tamsalu linn</t>
  </si>
  <si>
    <t>Tänava rekonstrueerimine lõigul Pikk - Kooli: sõidutee, kõnniteed, tänavavalgustus, sademevete ärajuhtimine, parkimine, haljastus</t>
  </si>
  <si>
    <t>Pargi tänava rekonstrueerimine, Tapa linn</t>
  </si>
  <si>
    <t>Tänava projekteerimine ja rekonstrueerimine Õhtu puiestee ja Paide mnt vaheline lõigul: sõidutee, kõnnitee ja tänavavalgustuse ehitus, sademevee ärajuhtimine, haljastus.</t>
  </si>
  <si>
    <t>Maie, Malle, Õuna tänavate pindamine, Tapa linn</t>
  </si>
  <si>
    <t>Hiie, Tähe, Kivi tänavate pindamine, Tapa linn</t>
  </si>
  <si>
    <t>Kooli tn rekonstrueerimine, Tamsalu linn</t>
  </si>
  <si>
    <t>Tapa kesklinna projekt</t>
  </si>
  <si>
    <t xml:space="preserve">Sõidutee ehitus koos kõnnitee ja tänavavalgustuse ehitusega. Tänavalgustuse ja Elektrilevi liitumise toitekaabel viiakse maakaablisse. Esitatakse taotlus KM Transpordiameti meetmesse </t>
  </si>
  <si>
    <t>Nõlva tn ja Raudtee põik tn ehituse projekteerimine,  Tamsalu linn</t>
  </si>
  <si>
    <t>Tänavavalgustus. Ehitatakse tehnilise kirjelduse alusel. Liikluskorraldus jalgratta- ja jalgteeks või õuealaks.</t>
  </si>
  <si>
    <t>Spordi tn rekonstrueerimine, Tapa linn</t>
  </si>
  <si>
    <t>2027/2028</t>
  </si>
  <si>
    <t>Projekteeritakse kogu ulatuses: sõidutee, tänavavalgustus, sademevee ärajuhtimine</t>
  </si>
  <si>
    <t>Tänava rekonstrueerimine kogu pikkuses Ambla mnt ja Paide mnt ringristmikust kuni Vaksali Trahteri parkla mahasõiduni: sõidutee, kõnniteed, tänavalgustus, sademevee ärajuhtimine, parkimine, ristmikud. Tänavavalgutuse ja Elektrilevi liitumis-toitekaabel viiakse võimalusel maakaablisse.</t>
  </si>
  <si>
    <t>Rahu tn pindamine, Tamsalu linn</t>
  </si>
  <si>
    <t>Kandle tn pindamine Tamsalu linn</t>
  </si>
  <si>
    <t>Piiri tn pindamine, Tamsalu linn</t>
  </si>
  <si>
    <t>A.Haava tn pindamine, Tamsalu linn</t>
  </si>
  <si>
    <t>Päikese, Küüni, Kalda tn. pindamine, Tapa linn</t>
  </si>
  <si>
    <t>Kooli tee rekonstrueerimine, Vajangu</t>
  </si>
  <si>
    <t>Tänava rekonstrueerimine Teepeenrad, sademevete ärajuhtimine.</t>
  </si>
  <si>
    <t>Paide mnt pindamine, Kaeva küla</t>
  </si>
  <si>
    <t>Pärast 2028</t>
  </si>
  <si>
    <t>Lokuta küla tee pindamine, Moe-Lokuta</t>
  </si>
  <si>
    <t>Pääsukese, Uus, Laane tn pindamine, Tamsalu linn</t>
  </si>
  <si>
    <t>Side, Kiire, Kuu Tööstuse tn. Pindamine, Tapa linn</t>
  </si>
  <si>
    <t>Kalevi tn. pindamine, Tapa linn</t>
  </si>
  <si>
    <t>Väike tn. pindamine, Tapa linn</t>
  </si>
  <si>
    <t>Vahtra, Kase, Paju, Lepiku, Männiku, Kastani, Ööbiku t. pindamine, Tapa linn</t>
  </si>
  <si>
    <t>Jaani tn. pindamine, Tapa linn</t>
  </si>
  <si>
    <t>Jakobi, Aasa, Piiri, Hundi tn. pindamine, Tapa linn</t>
  </si>
  <si>
    <t>Kergliiklusteede ehituse toetusmeetmes osalemine 2025-27. Toetuse positiivse otsuse korral kandub varasemasse aega. 2025-2026 läbirääkimised maaomanikega maade ostmiseks.</t>
  </si>
  <si>
    <t>Ehitamine:  Tööstuse tn ja Paide mnt vaheline ala. Olemas DP</t>
  </si>
  <si>
    <t>Ehitamine Sääse ja Tamsalu vahelisel alal. Olemas DP</t>
  </si>
  <si>
    <t>Ehitaminer planeeritud elamualal. Olemas DP</t>
  </si>
  <si>
    <t xml:space="preserve">Vana pinnatud katendi ühekordne pindamine graniitkivikillustikuga kogu tänava ulatuses. Teepeenarde korrastamine; sademevee ärajuhtimine.  </t>
  </si>
  <si>
    <t>Projekteeritakse sõidutee (koos ristmikega) kogu ulatuses, kõnniteed, tänavavalgustus, sademevee ärajuhtimine, parkimine</t>
  </si>
  <si>
    <t>Projekteeritakse sõidutee lõigul Pikk - Kooli, kõnniteed, tänavavalgustus, sademevee ärajuhtimine</t>
  </si>
  <si>
    <t>Projekteeritakse rekonstrueerimine lõigul Esperanto ja Koidu tänavate vahel: sõidutee, kõnniteed, sademevee ärajuhtimine, ristmikud, parklad, tänavavalgustus</t>
  </si>
  <si>
    <t xml:space="preserve">Tänava rekonstrueerimine Hommiku ristmiku ja Paide mnt vahel: sõidutee koos ristmikega, kõnniteed, tänavavalgustus, sademevee ärajuhtimine, parkimine, haljastus. Tänavalgustuse ja Elektrilevi liitumise toitekaabel viiakse maakaablisse. Esitatakse taotlus KM Transpordiameti meetmesse </t>
  </si>
  <si>
    <t>Tänava rekonstrueerimine kogu ulatuses: sõidutee koos ristmikega, kõnniteed, tänavavalgustus, sademevee ärajuhtimine, parkimine, haljastus</t>
  </si>
  <si>
    <t>Sauvälja - Linnuvabriku tee - Sääse ringtee pindamine ,Tamsalu kandis</t>
  </si>
  <si>
    <t>Kalmistu, Kalmistu põik tn. Pindamine, Tamsalu linn</t>
  </si>
  <si>
    <t>Tapa Veekeskuse DP projekt</t>
  </si>
  <si>
    <t>Projekteeritakse rekonstrueerimine kogu ulatuses: kõnniteed, sademevee ärajuhtimine, ristmikud, parklad, tänavavalgustus</t>
  </si>
  <si>
    <t>Aru tee (Porkuni)</t>
  </si>
  <si>
    <t>Tapa - Lehtse ja Rägavere tee Lehtse jalg- ja jalgrattatee</t>
  </si>
  <si>
    <t>Jumpsalu tee</t>
  </si>
  <si>
    <t>Rammo tee</t>
  </si>
  <si>
    <t>Tapa linna keskväljaku rekonstrueerimine</t>
  </si>
  <si>
    <t xml:space="preserve">Tapa kesklinna DP. Olemas Tapa keskväljaku rekonstrueerimise põhiprojekt </t>
  </si>
  <si>
    <t>Tapa linna keskala rekonstrueerimine hõlmab Pikk tn lõiku  Koidu tn ja Homiku pst vaheline lõik. 1Mai pst Pikk tn ja Pikk 12 a vaheline lõik, keskväljak  1.Mai pst 1. Hommiku pst Pikk tn ja Roheline tn vaheline lõik ja Pikk 17 park. Vahetatakse välja sõiduteede, parklate, väljaku ja kõnniteede konstruktsioon ja katendid, tänavavalgustus, kommunikatsioonid, rajatakse uus haljastus ja mänguväljak.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</si>
</sst>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theme="1"/>
      <name val="Times New Roman"/>
      <family val="2"/>
      <charset val="186"/>
    </font>
    <font>
      <b/>
      <sz val="12"/>
      <color theme="1"/>
      <name val="Times New Roman"/>
      <family val="1"/>
      <charset val="186"/>
    </font>
    <font>
      <b/>
      <sz val="14"/>
      <name val="Times New Roman"/>
      <family val="1"/>
      <charset val="186"/>
    </font>
    <font>
      <sz val="12"/>
      <color rgb="FFFF0000"/>
      <name val="Times New Roman"/>
      <family val="2"/>
      <charset val="186"/>
    </font>
    <font>
      <sz val="8"/>
      <name val="Times New Roman"/>
      <family val="2"/>
      <charset val="186"/>
    </font>
    <font>
      <sz val="12"/>
      <color theme="1"/>
      <name val="Times New Roman"/>
      <family val="1"/>
    </font>
    <font>
      <i/>
      <sz val="12"/>
      <color theme="1"/>
      <name val="Times New Roman"/>
      <family val="1"/>
    </font>
    <font>
      <sz val="12"/>
      <color rgb="FFFF0000"/>
      <name val="Times New Roman"/>
      <family val="1"/>
    </font>
    <font>
      <b/>
      <sz val="12"/>
      <color theme="1"/>
      <name val="Times New Roman"/>
      <family val="1"/>
    </font>
    <font>
      <b/>
      <sz val="12"/>
      <name val="Times New Roman"/>
      <family val="1"/>
    </font>
    <font>
      <b/>
      <i/>
      <sz val="12"/>
      <color theme="1"/>
      <name val="Times New Roman"/>
      <family val="1"/>
    </font>
    <font>
      <b/>
      <i/>
      <sz val="12"/>
      <name val="Times New Roman"/>
      <family val="1"/>
    </font>
    <font>
      <sz val="12"/>
      <name val="Times New Roman"/>
      <family val="1"/>
    </font>
    <font>
      <sz val="12"/>
      <color theme="1"/>
      <name val="Times New Roman"/>
      <family val="1"/>
      <charset val="186"/>
    </font>
    <font>
      <sz val="12"/>
      <color rgb="FF0070C0"/>
      <name val="Times New Roman"/>
      <family val="1"/>
    </font>
    <font>
      <b/>
      <sz val="12"/>
      <color rgb="FF0070C0"/>
      <name val="Times New Roman"/>
      <family val="1"/>
    </font>
    <font>
      <sz val="12"/>
      <color rgb="FF0070C0"/>
      <name val="Times New Roman"/>
      <family val="1"/>
      <charset val="186"/>
    </font>
    <font>
      <b/>
      <sz val="12"/>
      <color rgb="FF0070C0"/>
      <name val="Times New Roman"/>
      <family val="1"/>
      <charset val="186"/>
    </font>
    <font>
      <i/>
      <sz val="12"/>
      <color rgb="FFFF0000"/>
      <name val="Times New Roman"/>
      <family val="1"/>
      <charset val="186"/>
    </font>
    <font>
      <i/>
      <sz val="12"/>
      <name val="Times New Roman"/>
      <family val="1"/>
      <charset val="186"/>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79">
    <xf numFmtId="0" fontId="0" fillId="0" borderId="0" xfId="0"/>
    <xf numFmtId="0" fontId="0" fillId="0" borderId="0" xfId="0" applyAlignment="1">
      <alignment wrapText="1"/>
    </xf>
    <xf numFmtId="0" fontId="1" fillId="0" borderId="0" xfId="0" applyFont="1" applyAlignment="1">
      <alignment wrapText="1"/>
    </xf>
    <xf numFmtId="0" fontId="2" fillId="0" borderId="0" xfId="0" applyFont="1" applyAlignment="1">
      <alignment vertical="center"/>
    </xf>
    <xf numFmtId="0" fontId="3" fillId="0" borderId="0" xfId="0" applyFont="1"/>
    <xf numFmtId="0" fontId="5" fillId="0" borderId="3" xfId="0" applyFont="1" applyBorder="1" applyAlignment="1">
      <alignment horizontal="left" wrapText="1"/>
    </xf>
    <xf numFmtId="0" fontId="7" fillId="0" borderId="0" xfId="0" applyFont="1"/>
    <xf numFmtId="0" fontId="5" fillId="0" borderId="1" xfId="0" applyFont="1" applyBorder="1" applyAlignment="1">
      <alignment horizontal="left" wrapText="1"/>
    </xf>
    <xf numFmtId="0" fontId="5" fillId="0" borderId="1" xfId="0" applyFont="1" applyBorder="1" applyAlignment="1">
      <alignment wrapText="1"/>
    </xf>
    <xf numFmtId="3" fontId="5" fillId="0" borderId="1" xfId="0" applyNumberFormat="1" applyFont="1" applyBorder="1" applyAlignment="1">
      <alignment wrapText="1"/>
    </xf>
    <xf numFmtId="0" fontId="6" fillId="0" borderId="1" xfId="0" applyFont="1" applyBorder="1" applyAlignment="1">
      <alignment horizontal="right"/>
    </xf>
    <xf numFmtId="0" fontId="8" fillId="0" borderId="1" xfId="0" applyFont="1" applyBorder="1" applyAlignment="1">
      <alignment horizontal="left" wrapText="1"/>
    </xf>
    <xf numFmtId="0" fontId="9" fillId="0" borderId="10" xfId="0" applyFont="1" applyBorder="1" applyAlignment="1">
      <alignment horizontal="left" wrapText="1"/>
    </xf>
    <xf numFmtId="0" fontId="10" fillId="0" borderId="1" xfId="0" applyFont="1" applyBorder="1" applyAlignment="1">
      <alignment horizontal="right"/>
    </xf>
    <xf numFmtId="0" fontId="10" fillId="0" borderId="11" xfId="0" applyFont="1" applyBorder="1" applyAlignment="1">
      <alignment horizontal="right" wrapText="1"/>
    </xf>
    <xf numFmtId="0" fontId="3" fillId="0" borderId="0" xfId="0" applyFont="1" applyAlignment="1">
      <alignment horizontal="right"/>
    </xf>
    <xf numFmtId="0" fontId="6" fillId="0" borderId="1" xfId="0" applyFont="1" applyBorder="1" applyAlignment="1">
      <alignment horizontal="right" wrapText="1"/>
    </xf>
    <xf numFmtId="0" fontId="8" fillId="0" borderId="1" xfId="0" applyFont="1" applyBorder="1" applyAlignment="1">
      <alignment wrapText="1"/>
    </xf>
    <xf numFmtId="0" fontId="11" fillId="0" borderId="1" xfId="0" applyFont="1" applyBorder="1" applyAlignment="1">
      <alignment vertical="center" wrapText="1"/>
    </xf>
    <xf numFmtId="0" fontId="12" fillId="0" borderId="1" xfId="0" applyFont="1" applyBorder="1" applyAlignment="1">
      <alignment horizontal="right" wrapText="1"/>
    </xf>
    <xf numFmtId="0" fontId="5" fillId="0" borderId="1" xfId="0" applyFont="1" applyBorder="1" applyAlignment="1">
      <alignment vertical="top" wrapText="1"/>
    </xf>
    <xf numFmtId="0" fontId="12" fillId="0" borderId="1" xfId="0" applyFont="1" applyBorder="1" applyAlignment="1">
      <alignment horizontal="left" wrapText="1"/>
    </xf>
    <xf numFmtId="3" fontId="12" fillId="0" borderId="1" xfId="0" applyNumberFormat="1" applyFont="1" applyBorder="1" applyAlignment="1">
      <alignment horizontal="right" wrapText="1"/>
    </xf>
    <xf numFmtId="0" fontId="5" fillId="0" borderId="1" xfId="0" applyFont="1" applyBorder="1" applyAlignment="1">
      <alignment horizontal="right" wrapText="1"/>
    </xf>
    <xf numFmtId="3" fontId="5" fillId="0" borderId="1" xfId="0" applyNumberFormat="1" applyFont="1" applyBorder="1" applyAlignment="1">
      <alignment horizontal="right" wrapText="1"/>
    </xf>
    <xf numFmtId="3" fontId="5" fillId="0" borderId="6" xfId="0" applyNumberFormat="1" applyFont="1" applyBorder="1" applyAlignment="1">
      <alignment wrapText="1"/>
    </xf>
    <xf numFmtId="0" fontId="12" fillId="0" borderId="1" xfId="0" applyFont="1" applyBorder="1" applyAlignment="1">
      <alignment wrapText="1"/>
    </xf>
    <xf numFmtId="0" fontId="5" fillId="0" borderId="7" xfId="0" applyFont="1" applyBorder="1" applyAlignment="1">
      <alignment vertical="top" wrapText="1"/>
    </xf>
    <xf numFmtId="0" fontId="5" fillId="0" borderId="4" xfId="0" applyFont="1" applyBorder="1" applyAlignment="1">
      <alignment horizontal="left" wrapText="1"/>
    </xf>
    <xf numFmtId="0" fontId="5" fillId="0" borderId="4" xfId="0" applyFont="1" applyBorder="1" applyAlignment="1">
      <alignment horizontal="right" wrapText="1"/>
    </xf>
    <xf numFmtId="3" fontId="5" fillId="0" borderId="4" xfId="0" applyNumberFormat="1" applyFont="1" applyBorder="1" applyAlignment="1">
      <alignment horizontal="right" wrapText="1"/>
    </xf>
    <xf numFmtId="0" fontId="6" fillId="0" borderId="4" xfId="0" applyFont="1" applyBorder="1" applyAlignment="1">
      <alignment horizontal="right" wrapText="1"/>
    </xf>
    <xf numFmtId="0" fontId="6" fillId="0" borderId="4" xfId="0" applyFont="1" applyBorder="1" applyAlignment="1">
      <alignment horizontal="right"/>
    </xf>
    <xf numFmtId="0" fontId="12" fillId="0" borderId="4" xfId="0" applyFont="1" applyBorder="1" applyAlignment="1">
      <alignment horizontal="left" wrapText="1"/>
    </xf>
    <xf numFmtId="0" fontId="5" fillId="0" borderId="1" xfId="0" applyFont="1" applyBorder="1" applyAlignment="1">
      <alignment horizontal="left"/>
    </xf>
    <xf numFmtId="0" fontId="5" fillId="0" borderId="1" xfId="0" applyFont="1" applyBorder="1" applyAlignment="1">
      <alignment horizontal="right"/>
    </xf>
    <xf numFmtId="3" fontId="5" fillId="0" borderId="1" xfId="0" applyNumberFormat="1" applyFont="1" applyBorder="1"/>
    <xf numFmtId="3" fontId="5" fillId="0" borderId="1" xfId="0" applyNumberFormat="1" applyFont="1" applyBorder="1" applyAlignment="1">
      <alignment horizontal="right"/>
    </xf>
    <xf numFmtId="0" fontId="5" fillId="0" borderId="8" xfId="0" applyFont="1" applyBorder="1" applyAlignment="1">
      <alignment horizontal="right"/>
    </xf>
    <xf numFmtId="0" fontId="8" fillId="0" borderId="2" xfId="0" applyFont="1" applyBorder="1" applyAlignment="1">
      <alignment wrapText="1"/>
    </xf>
    <xf numFmtId="0" fontId="5" fillId="0" borderId="5" xfId="0" applyFont="1" applyBorder="1" applyAlignment="1">
      <alignment horizontal="right"/>
    </xf>
    <xf numFmtId="3" fontId="8" fillId="0" borderId="5" xfId="0" applyNumberFormat="1" applyFont="1" applyBorder="1"/>
    <xf numFmtId="0" fontId="5" fillId="0" borderId="5" xfId="0" applyFont="1" applyBorder="1"/>
    <xf numFmtId="0" fontId="13" fillId="0" borderId="1" xfId="0" applyFont="1" applyBorder="1" applyAlignment="1">
      <alignment horizontal="left" wrapText="1"/>
    </xf>
    <xf numFmtId="0" fontId="14" fillId="0" borderId="1" xfId="0" applyFont="1" applyBorder="1" applyAlignment="1">
      <alignment horizontal="left" wrapText="1"/>
    </xf>
    <xf numFmtId="0" fontId="14" fillId="0" borderId="1" xfId="0" applyFont="1" applyBorder="1" applyAlignment="1">
      <alignment wrapText="1"/>
    </xf>
    <xf numFmtId="0" fontId="14" fillId="0" borderId="1" xfId="0" applyFont="1" applyBorder="1" applyAlignment="1">
      <alignment vertical="top" wrapText="1"/>
    </xf>
    <xf numFmtId="0" fontId="15" fillId="0" borderId="1" xfId="0" applyFont="1" applyBorder="1" applyAlignment="1">
      <alignment horizontal="left" wrapText="1"/>
    </xf>
    <xf numFmtId="3" fontId="15" fillId="0" borderId="1" xfId="0" applyNumberFormat="1" applyFont="1" applyBorder="1" applyAlignment="1">
      <alignment horizontal="right" wrapText="1"/>
    </xf>
    <xf numFmtId="0" fontId="16" fillId="0" borderId="1" xfId="0" applyFont="1" applyBorder="1" applyAlignment="1">
      <alignment horizontal="left" wrapText="1"/>
    </xf>
    <xf numFmtId="3" fontId="13" fillId="0" borderId="1" xfId="0" applyNumberFormat="1" applyFont="1" applyBorder="1" applyAlignment="1">
      <alignment horizontal="right" wrapText="1"/>
    </xf>
    <xf numFmtId="0" fontId="0" fillId="0" borderId="1" xfId="0" applyBorder="1"/>
    <xf numFmtId="0" fontId="5" fillId="0" borderId="1" xfId="0" applyFont="1" applyBorder="1" applyAlignment="1">
      <alignment horizontal="left" vertical="top" wrapText="1"/>
    </xf>
    <xf numFmtId="0" fontId="0" fillId="0" borderId="1" xfId="0" applyBorder="1" applyAlignment="1">
      <alignment wrapText="1"/>
    </xf>
    <xf numFmtId="3" fontId="0" fillId="0" borderId="1" xfId="0" applyNumberFormat="1" applyBorder="1"/>
    <xf numFmtId="3" fontId="15" fillId="0" borderId="10" xfId="0" applyNumberFormat="1" applyFont="1" applyBorder="1" applyAlignment="1">
      <alignment horizontal="right" wrapText="1"/>
    </xf>
    <xf numFmtId="0" fontId="17" fillId="0" borderId="1" xfId="0" applyFont="1" applyBorder="1" applyAlignment="1">
      <alignment horizontal="left" wrapText="1"/>
    </xf>
    <xf numFmtId="0" fontId="17" fillId="0" borderId="1" xfId="0" applyFont="1" applyBorder="1" applyAlignment="1">
      <alignment horizontal="right" wrapText="1"/>
    </xf>
    <xf numFmtId="3" fontId="17" fillId="0" borderId="1" xfId="0" applyNumberFormat="1" applyFont="1" applyBorder="1" applyAlignment="1">
      <alignment wrapText="1"/>
    </xf>
    <xf numFmtId="0" fontId="15" fillId="0" borderId="9" xfId="0" applyFont="1" applyBorder="1" applyAlignment="1">
      <alignment horizontal="left" wrapText="1"/>
    </xf>
    <xf numFmtId="0" fontId="15" fillId="0" borderId="10" xfId="0" applyFont="1" applyBorder="1" applyAlignment="1">
      <alignment horizontal="left" wrapText="1"/>
    </xf>
    <xf numFmtId="0" fontId="15" fillId="0" borderId="10" xfId="0" applyFont="1" applyBorder="1" applyAlignment="1">
      <alignment horizontal="right" wrapText="1"/>
    </xf>
    <xf numFmtId="0" fontId="17" fillId="0" borderId="1" xfId="0" applyFont="1" applyBorder="1" applyAlignment="1">
      <alignment wrapText="1"/>
    </xf>
    <xf numFmtId="0" fontId="17" fillId="0" borderId="1" xfId="0" applyFont="1" applyBorder="1" applyAlignment="1">
      <alignment horizontal="right"/>
    </xf>
    <xf numFmtId="3" fontId="17" fillId="0" borderId="1" xfId="0" applyNumberFormat="1" applyFont="1" applyBorder="1"/>
    <xf numFmtId="0" fontId="18" fillId="0" borderId="0" xfId="0" applyFont="1" applyAlignment="1">
      <alignment horizontal="right"/>
    </xf>
    <xf numFmtId="0" fontId="18" fillId="0" borderId="0" xfId="0" applyFont="1" applyAlignment="1">
      <alignment horizontal="right" wrapText="1"/>
    </xf>
    <xf numFmtId="0" fontId="6" fillId="0" borderId="1" xfId="0" applyFont="1" applyBorder="1"/>
    <xf numFmtId="0" fontId="19" fillId="0" borderId="0" xfId="0" applyFont="1" applyAlignment="1">
      <alignment horizontal="right" wrapText="1"/>
    </xf>
    <xf numFmtId="0" fontId="5" fillId="0" borderId="6" xfId="0" applyFont="1" applyBorder="1" applyAlignment="1">
      <alignment wrapText="1"/>
    </xf>
    <xf numFmtId="0" fontId="8" fillId="0" borderId="2" xfId="0" applyFont="1" applyBorder="1" applyAlignment="1">
      <alignment horizontal="left" wrapText="1"/>
    </xf>
    <xf numFmtId="0" fontId="5" fillId="0" borderId="2" xfId="0" applyFont="1" applyBorder="1" applyAlignment="1">
      <alignment horizontal="right"/>
    </xf>
    <xf numFmtId="0" fontId="5" fillId="0" borderId="12" xfId="0" applyFont="1" applyBorder="1"/>
    <xf numFmtId="0" fontId="8" fillId="0" borderId="13" xfId="0" applyFont="1" applyBorder="1" applyAlignment="1">
      <alignment wrapText="1"/>
    </xf>
    <xf numFmtId="0" fontId="8" fillId="0" borderId="13" xfId="0" applyFont="1" applyBorder="1"/>
    <xf numFmtId="3" fontId="15" fillId="0" borderId="13" xfId="0" applyNumberFormat="1" applyFont="1" applyBorder="1"/>
    <xf numFmtId="0" fontId="5" fillId="0" borderId="13" xfId="0" applyFont="1" applyBorder="1"/>
    <xf numFmtId="0" fontId="5" fillId="0" borderId="14" xfId="0" applyFont="1" applyBorder="1"/>
    <xf numFmtId="0" fontId="5" fillId="0" borderId="15" xfId="0" applyFont="1" applyBorder="1" applyAlignment="1">
      <alignment horizontal="right"/>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Jaanus\Documents\TEED\Teede%20t&#228;navate%20liigitus.xlsx" TargetMode="External"/><Relationship Id="rId1" Type="http://schemas.openxmlformats.org/officeDocument/2006/relationships/externalLinkPath" Target="/Users/Jaanus/Documents/TEED/Teede%20t&#228;navate%20liigitu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Jaanus\Documents\TEED\Faili%20Tapa%20vald_l&#245;igutamine%20koopia.xlsx" TargetMode="External"/><Relationship Id="rId1" Type="http://schemas.openxmlformats.org/officeDocument/2006/relationships/externalLinkPath" Target="/Users/Jaanus/Documents/TEED/Faili%20Tapa%20vald_l&#245;igutamine%20koop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eht1"/>
    </sheetNames>
    <sheetDataSet>
      <sheetData sheetId="0">
        <row r="6">
          <cell r="A6">
            <v>7910001</v>
          </cell>
        </row>
        <row r="7">
          <cell r="A7">
            <v>7910004</v>
          </cell>
        </row>
        <row r="12">
          <cell r="A12">
            <v>7910031</v>
          </cell>
        </row>
        <row r="13">
          <cell r="A13">
            <v>7910041</v>
          </cell>
        </row>
        <row r="16">
          <cell r="A16">
            <v>7910062</v>
          </cell>
        </row>
        <row r="21">
          <cell r="A21">
            <v>7910093</v>
          </cell>
        </row>
        <row r="57">
          <cell r="A57">
            <v>7910077</v>
          </cell>
        </row>
        <row r="63">
          <cell r="A63">
            <v>7910092</v>
          </cell>
        </row>
        <row r="68">
          <cell r="A68">
            <v>7880020</v>
          </cell>
        </row>
        <row r="72">
          <cell r="A72">
            <v>7880034</v>
          </cell>
        </row>
        <row r="166">
          <cell r="A166">
            <v>7880014</v>
          </cell>
        </row>
        <row r="177">
          <cell r="A177">
            <v>7880029</v>
          </cell>
        </row>
        <row r="190">
          <cell r="A190">
            <v>7880048</v>
          </cell>
        </row>
        <row r="222">
          <cell r="A222">
            <v>7160001</v>
          </cell>
        </row>
        <row r="228">
          <cell r="A228">
            <v>7160010</v>
          </cell>
        </row>
        <row r="360">
          <cell r="A360">
            <v>7870062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Leht1"/>
      <sheetName val="PARANDUSED"/>
      <sheetName val="Leht3"/>
    </sheetNames>
    <sheetDataSet>
      <sheetData sheetId="0">
        <row r="75">
          <cell r="A75">
            <v>4000014</v>
          </cell>
        </row>
        <row r="268">
          <cell r="A268">
            <v>4000252</v>
          </cell>
        </row>
        <row r="396">
          <cell r="A396">
            <v>7160028</v>
          </cell>
        </row>
        <row r="504">
          <cell r="A504">
            <v>7870012</v>
          </cell>
        </row>
        <row r="743">
          <cell r="A743">
            <v>7871012</v>
          </cell>
        </row>
        <row r="905">
          <cell r="A905">
            <v>7880009</v>
          </cell>
        </row>
        <row r="913">
          <cell r="A913">
            <v>7880014</v>
          </cell>
        </row>
        <row r="957">
          <cell r="A957">
            <v>7880038</v>
          </cell>
        </row>
        <row r="960">
          <cell r="A960">
            <v>7880039</v>
          </cell>
        </row>
        <row r="967">
          <cell r="A967">
            <v>7880042</v>
          </cell>
        </row>
        <row r="988">
          <cell r="A988">
            <v>7880059</v>
          </cell>
        </row>
        <row r="1014">
          <cell r="A1014">
            <v>7885006</v>
          </cell>
        </row>
        <row r="1077">
          <cell r="A1077">
            <v>7910025</v>
          </cell>
        </row>
        <row r="1150">
          <cell r="A1150">
            <v>7910067</v>
          </cell>
        </row>
        <row r="1160">
          <cell r="A1160">
            <v>7910074</v>
          </cell>
        </row>
        <row r="1166">
          <cell r="A1166">
            <v>7910078</v>
          </cell>
        </row>
      </sheetData>
      <sheetData sheetId="1">
        <row r="33">
          <cell r="A33">
            <v>4000001</v>
          </cell>
        </row>
        <row r="474">
          <cell r="A474">
            <v>7870007</v>
          </cell>
        </row>
        <row r="512">
          <cell r="A512">
            <v>7870023</v>
          </cell>
        </row>
        <row r="558">
          <cell r="A558">
            <v>7870032</v>
          </cell>
        </row>
        <row r="628">
          <cell r="A628">
            <v>7870055</v>
          </cell>
        </row>
        <row r="633">
          <cell r="A633">
            <v>7870058</v>
          </cell>
        </row>
        <row r="714">
          <cell r="A714">
            <v>7871003</v>
          </cell>
        </row>
        <row r="1214">
          <cell r="A1214">
            <v>7910106</v>
          </cell>
        </row>
      </sheetData>
      <sheetData sheetId="2"/>
    </sheetDataSet>
  </externalBook>
</externalLink>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00"/>
  <sheetViews>
    <sheetView tabSelected="1" topLeftCell="A3" workbookViewId="0">
      <selection activeCell="E4" sqref="E4"/>
    </sheetView>
  </sheetViews>
  <sheetFormatPr defaultRowHeight="15.75" x14ac:dyDescent="0.25"/>
  <cols>
    <col min="1" max="1" width="9.75" customWidth="1"/>
    <col min="2" max="2" width="20.5" customWidth="1"/>
    <col min="3" max="3" width="9.875" customWidth="1"/>
    <col min="4" max="4" width="13.625" customWidth="1"/>
    <col min="5" max="5" width="41.25" customWidth="1"/>
    <col min="6" max="6" width="19.875" customWidth="1"/>
    <col min="7" max="7" width="9.5" customWidth="1"/>
    <col min="8" max="8" width="35.625" customWidth="1"/>
  </cols>
  <sheetData>
    <row r="1" spans="1:14" ht="18.75" x14ac:dyDescent="0.25">
      <c r="A1" s="3" t="s">
        <v>105</v>
      </c>
    </row>
    <row r="3" spans="1:14" ht="64.5" customHeight="1" x14ac:dyDescent="0.25">
      <c r="A3" s="11" t="s">
        <v>2</v>
      </c>
      <c r="B3" s="17" t="s">
        <v>0</v>
      </c>
      <c r="C3" s="17" t="s">
        <v>1</v>
      </c>
      <c r="D3" s="17" t="s">
        <v>4</v>
      </c>
      <c r="E3" s="17" t="s">
        <v>5</v>
      </c>
      <c r="F3" s="17" t="s">
        <v>3</v>
      </c>
      <c r="G3" s="18" t="s">
        <v>83</v>
      </c>
      <c r="H3" s="2"/>
      <c r="I3" s="2"/>
      <c r="J3" s="2"/>
      <c r="K3" s="1"/>
      <c r="L3" s="1"/>
      <c r="M3" s="1"/>
      <c r="N3" s="1"/>
    </row>
    <row r="4" spans="1:14" ht="141.75" customHeight="1" x14ac:dyDescent="0.25">
      <c r="A4" s="44">
        <v>2025</v>
      </c>
      <c r="B4" s="45" t="s">
        <v>175</v>
      </c>
      <c r="C4" s="8">
        <v>250</v>
      </c>
      <c r="D4" s="9">
        <v>3500000</v>
      </c>
      <c r="E4" s="8" t="s">
        <v>177</v>
      </c>
      <c r="F4" s="8" t="s">
        <v>176</v>
      </c>
      <c r="G4" s="10">
        <f>[1]Leht1!$A$16</f>
        <v>7910062</v>
      </c>
      <c r="H4" s="2"/>
      <c r="I4" s="2"/>
      <c r="J4" s="2"/>
      <c r="K4" s="1"/>
      <c r="L4" s="1"/>
      <c r="M4" s="1"/>
      <c r="N4" s="1"/>
    </row>
    <row r="5" spans="1:14" ht="50.25" customHeight="1" x14ac:dyDescent="0.25">
      <c r="A5" s="44">
        <v>2025</v>
      </c>
      <c r="B5" s="44" t="s">
        <v>42</v>
      </c>
      <c r="C5" s="23">
        <v>500</v>
      </c>
      <c r="D5" s="9">
        <v>335000</v>
      </c>
      <c r="E5" s="7" t="s">
        <v>98</v>
      </c>
      <c r="F5" s="7" t="s">
        <v>74</v>
      </c>
      <c r="G5" s="16">
        <f ca="1">$G$5</f>
        <v>7880006</v>
      </c>
    </row>
    <row r="6" spans="1:14" ht="66" customHeight="1" x14ac:dyDescent="0.25">
      <c r="A6" s="44">
        <v>2025</v>
      </c>
      <c r="B6" s="45" t="s">
        <v>34</v>
      </c>
      <c r="C6" s="8">
        <v>700</v>
      </c>
      <c r="D6" s="9">
        <v>20000</v>
      </c>
      <c r="E6" s="8" t="s">
        <v>87</v>
      </c>
      <c r="F6" s="8"/>
      <c r="G6" s="10">
        <f>[1]Leht1!$A$21</f>
        <v>7910093</v>
      </c>
    </row>
    <row r="7" spans="1:14" ht="50.25" customHeight="1" x14ac:dyDescent="0.25">
      <c r="A7" s="44">
        <v>2025</v>
      </c>
      <c r="B7" s="46" t="s">
        <v>44</v>
      </c>
      <c r="C7" s="9">
        <v>2500</v>
      </c>
      <c r="D7" s="9">
        <v>52000</v>
      </c>
      <c r="E7" s="8" t="s">
        <v>30</v>
      </c>
      <c r="F7" s="20"/>
      <c r="G7" s="16">
        <f>[1]Leht1!$A$228</f>
        <v>7160010</v>
      </c>
    </row>
    <row r="8" spans="1:14" ht="61.15" customHeight="1" x14ac:dyDescent="0.25">
      <c r="A8" s="44">
        <v>2025</v>
      </c>
      <c r="B8" s="45" t="s">
        <v>61</v>
      </c>
      <c r="C8" s="8">
        <v>610</v>
      </c>
      <c r="D8" s="9">
        <v>12000</v>
      </c>
      <c r="E8" s="8" t="s">
        <v>161</v>
      </c>
      <c r="F8" s="8"/>
      <c r="G8" s="10">
        <f>[1]Leht1!$A$190</f>
        <v>7880048</v>
      </c>
    </row>
    <row r="9" spans="1:14" ht="38.25" customHeight="1" x14ac:dyDescent="0.25">
      <c r="A9" s="44">
        <v>2025</v>
      </c>
      <c r="B9" s="45" t="s">
        <v>37</v>
      </c>
      <c r="C9" s="8">
        <v>320</v>
      </c>
      <c r="D9" s="9">
        <v>8000</v>
      </c>
      <c r="E9" s="8" t="s">
        <v>38</v>
      </c>
      <c r="F9" s="8"/>
      <c r="G9" s="10">
        <f>[1]Leht1!$A$68</f>
        <v>7880020</v>
      </c>
    </row>
    <row r="10" spans="1:14" ht="31.5" customHeight="1" x14ac:dyDescent="0.25">
      <c r="A10" s="44">
        <v>2025</v>
      </c>
      <c r="B10" s="44" t="s">
        <v>26</v>
      </c>
      <c r="C10" s="24">
        <v>2600</v>
      </c>
      <c r="D10" s="24">
        <v>52000</v>
      </c>
      <c r="E10" s="7" t="s">
        <v>109</v>
      </c>
      <c r="F10" s="7" t="s">
        <v>32</v>
      </c>
      <c r="G10" s="10">
        <f>[2]PARANDUSED!$A$512</f>
        <v>7870023</v>
      </c>
    </row>
    <row r="11" spans="1:14" ht="54.75" customHeight="1" x14ac:dyDescent="0.25">
      <c r="A11" s="49">
        <v>2025</v>
      </c>
      <c r="B11" s="49" t="s">
        <v>73</v>
      </c>
      <c r="C11" s="50">
        <v>2700</v>
      </c>
      <c r="D11" s="50">
        <v>52000</v>
      </c>
      <c r="E11" s="43" t="s">
        <v>31</v>
      </c>
      <c r="F11" s="43" t="s">
        <v>32</v>
      </c>
      <c r="G11" s="10">
        <f>[2]PARANDUSED!$A$474</f>
        <v>7870007</v>
      </c>
    </row>
    <row r="12" spans="1:14" ht="47.25" customHeight="1" x14ac:dyDescent="0.25">
      <c r="A12" s="49">
        <v>2025</v>
      </c>
      <c r="B12" s="49" t="s">
        <v>27</v>
      </c>
      <c r="C12" s="50">
        <v>1050</v>
      </c>
      <c r="D12" s="50">
        <v>22000</v>
      </c>
      <c r="E12" s="43" t="s">
        <v>69</v>
      </c>
      <c r="F12" s="43"/>
      <c r="G12" s="10">
        <f>[1]Leht1!$A$360</f>
        <v>7870062</v>
      </c>
    </row>
    <row r="13" spans="1:14" ht="46.5" customHeight="1" x14ac:dyDescent="0.25">
      <c r="A13" s="44" t="s">
        <v>113</v>
      </c>
      <c r="B13" s="44" t="s">
        <v>40</v>
      </c>
      <c r="C13" s="23">
        <v>820</v>
      </c>
      <c r="D13" s="24">
        <v>15000</v>
      </c>
      <c r="E13" s="7" t="s">
        <v>162</v>
      </c>
      <c r="F13" s="7" t="s">
        <v>10</v>
      </c>
      <c r="G13" s="16">
        <f>[1]Leht1!$A$12</f>
        <v>7910031</v>
      </c>
    </row>
    <row r="14" spans="1:14" ht="63.6" customHeight="1" x14ac:dyDescent="0.25">
      <c r="A14" s="44" t="s">
        <v>113</v>
      </c>
      <c r="B14" s="44" t="s">
        <v>107</v>
      </c>
      <c r="C14" s="24">
        <v>200</v>
      </c>
      <c r="D14" s="24">
        <v>5000</v>
      </c>
      <c r="E14" s="7" t="s">
        <v>163</v>
      </c>
      <c r="F14" s="8" t="s">
        <v>45</v>
      </c>
      <c r="G14" s="10">
        <v>7910055</v>
      </c>
    </row>
    <row r="15" spans="1:14" ht="80.45" customHeight="1" x14ac:dyDescent="0.25">
      <c r="A15" s="44" t="s">
        <v>113</v>
      </c>
      <c r="B15" s="45" t="s">
        <v>114</v>
      </c>
      <c r="C15" s="8">
        <v>210</v>
      </c>
      <c r="D15" s="9">
        <v>15000</v>
      </c>
      <c r="E15" s="8" t="s">
        <v>115</v>
      </c>
      <c r="F15" s="8" t="s">
        <v>75</v>
      </c>
      <c r="G15" s="10">
        <f>[1]Leht1!$A$72</f>
        <v>7880034</v>
      </c>
    </row>
    <row r="16" spans="1:14" ht="126.75" customHeight="1" x14ac:dyDescent="0.25">
      <c r="A16" s="44" t="s">
        <v>113</v>
      </c>
      <c r="B16" s="45" t="s">
        <v>28</v>
      </c>
      <c r="C16" s="8">
        <v>450</v>
      </c>
      <c r="D16" s="9">
        <v>0</v>
      </c>
      <c r="E16" s="8" t="s">
        <v>7</v>
      </c>
      <c r="F16" s="8" t="s">
        <v>104</v>
      </c>
      <c r="G16" s="10">
        <v>15147</v>
      </c>
    </row>
    <row r="17" spans="1:8" ht="31.5" customHeight="1" x14ac:dyDescent="0.25">
      <c r="A17" s="47">
        <v>2025</v>
      </c>
      <c r="B17" s="47" t="s">
        <v>60</v>
      </c>
      <c r="C17" s="48"/>
      <c r="D17" s="48">
        <f>SUM(D4:D16)</f>
        <v>4088000</v>
      </c>
      <c r="E17" s="11"/>
      <c r="F17" s="11"/>
      <c r="G17" s="13"/>
    </row>
    <row r="18" spans="1:8" ht="94.5" customHeight="1" x14ac:dyDescent="0.25">
      <c r="A18" s="43">
        <v>2026</v>
      </c>
      <c r="B18" s="21" t="s">
        <v>41</v>
      </c>
      <c r="C18" s="19">
        <v>800</v>
      </c>
      <c r="D18" s="22">
        <v>1200000</v>
      </c>
      <c r="E18" s="21" t="s">
        <v>165</v>
      </c>
      <c r="F18" s="21" t="s">
        <v>119</v>
      </c>
      <c r="G18" s="10">
        <f>[1]Leht1!$A$16</f>
        <v>7910062</v>
      </c>
    </row>
    <row r="19" spans="1:8" ht="45.75" customHeight="1" x14ac:dyDescent="0.25">
      <c r="A19" s="7">
        <v>2026</v>
      </c>
      <c r="B19" s="8" t="s">
        <v>131</v>
      </c>
      <c r="C19" s="8">
        <v>210</v>
      </c>
      <c r="D19" s="9">
        <v>120000</v>
      </c>
      <c r="E19" s="8" t="s">
        <v>110</v>
      </c>
      <c r="F19" s="8" t="s">
        <v>8</v>
      </c>
      <c r="G19" s="10">
        <f>[1]Leht1!$A$72</f>
        <v>7880034</v>
      </c>
    </row>
    <row r="20" spans="1:8" ht="61.9" customHeight="1" x14ac:dyDescent="0.25">
      <c r="A20" s="21" t="s">
        <v>121</v>
      </c>
      <c r="B20" s="26" t="s">
        <v>33</v>
      </c>
      <c r="C20" s="8">
        <v>1000</v>
      </c>
      <c r="D20" s="9">
        <v>20000</v>
      </c>
      <c r="E20" s="8" t="s">
        <v>118</v>
      </c>
      <c r="F20" s="8" t="s">
        <v>72</v>
      </c>
      <c r="G20" s="10">
        <f>[1]Leht1!$A$6</f>
        <v>7910001</v>
      </c>
    </row>
    <row r="21" spans="1:8" ht="64.5" customHeight="1" x14ac:dyDescent="0.25">
      <c r="A21" s="21" t="s">
        <v>121</v>
      </c>
      <c r="B21" s="7" t="s">
        <v>112</v>
      </c>
      <c r="C21" s="51">
        <v>1315</v>
      </c>
      <c r="D21" s="54">
        <v>15000</v>
      </c>
      <c r="E21" s="53" t="s">
        <v>170</v>
      </c>
      <c r="F21" s="8" t="s">
        <v>45</v>
      </c>
      <c r="G21" s="67">
        <v>7910058</v>
      </c>
    </row>
    <row r="22" spans="1:8" ht="81" customHeight="1" x14ac:dyDescent="0.25">
      <c r="A22" s="21" t="s">
        <v>121</v>
      </c>
      <c r="B22" s="21" t="s">
        <v>117</v>
      </c>
      <c r="C22" s="51">
        <v>200</v>
      </c>
      <c r="D22" s="54">
        <v>10000</v>
      </c>
      <c r="E22" s="53" t="s">
        <v>164</v>
      </c>
      <c r="F22" s="8"/>
      <c r="G22" s="67">
        <v>7910062</v>
      </c>
    </row>
    <row r="23" spans="1:8" ht="65.25" customHeight="1" x14ac:dyDescent="0.25">
      <c r="A23" s="21" t="s">
        <v>121</v>
      </c>
      <c r="B23" s="8" t="s">
        <v>39</v>
      </c>
      <c r="C23" s="8">
        <v>1335</v>
      </c>
      <c r="D23" s="9">
        <v>20000</v>
      </c>
      <c r="E23" s="8" t="s">
        <v>116</v>
      </c>
      <c r="F23" s="8" t="s">
        <v>45</v>
      </c>
      <c r="G23" s="10">
        <f>[1]Leht1!$A$7</f>
        <v>7910004</v>
      </c>
    </row>
    <row r="24" spans="1:8" ht="31.5" customHeight="1" x14ac:dyDescent="0.25">
      <c r="A24" s="47">
        <v>2026</v>
      </c>
      <c r="B24" s="47" t="s">
        <v>60</v>
      </c>
      <c r="C24" s="48"/>
      <c r="D24" s="48">
        <f>SUM(D18:D23)</f>
        <v>1385000</v>
      </c>
      <c r="E24" s="11"/>
      <c r="F24" s="11"/>
      <c r="G24" s="13"/>
    </row>
    <row r="25" spans="1:8" ht="61.5" customHeight="1" x14ac:dyDescent="0.25">
      <c r="A25" s="43">
        <v>2027</v>
      </c>
      <c r="B25" s="21" t="s">
        <v>106</v>
      </c>
      <c r="C25" s="19">
        <v>200</v>
      </c>
      <c r="D25" s="22">
        <v>150000</v>
      </c>
      <c r="E25" s="21" t="s">
        <v>133</v>
      </c>
      <c r="F25" s="21" t="s">
        <v>12</v>
      </c>
      <c r="G25" s="10">
        <f>[1]Leht1!$A$16</f>
        <v>7910062</v>
      </c>
    </row>
    <row r="26" spans="1:8" ht="61.5" customHeight="1" x14ac:dyDescent="0.25">
      <c r="A26" s="43">
        <v>2027</v>
      </c>
      <c r="B26" s="21" t="s">
        <v>108</v>
      </c>
      <c r="C26" s="23">
        <v>825</v>
      </c>
      <c r="D26" s="24">
        <v>500000</v>
      </c>
      <c r="E26" s="7" t="s">
        <v>166</v>
      </c>
      <c r="F26" s="7" t="s">
        <v>10</v>
      </c>
      <c r="G26" s="16">
        <f>[1]Leht1!$A$12</f>
        <v>7910031</v>
      </c>
    </row>
    <row r="27" spans="1:8" ht="61.5" customHeight="1" x14ac:dyDescent="0.25">
      <c r="A27" s="43">
        <v>2027</v>
      </c>
      <c r="B27" s="21" t="s">
        <v>111</v>
      </c>
      <c r="C27" s="24">
        <v>200</v>
      </c>
      <c r="D27" s="24">
        <v>130000</v>
      </c>
      <c r="E27" s="52" t="s">
        <v>126</v>
      </c>
      <c r="F27" s="7"/>
      <c r="G27" s="16">
        <v>7910055</v>
      </c>
    </row>
    <row r="28" spans="1:8" ht="64.5" customHeight="1" x14ac:dyDescent="0.25">
      <c r="A28" s="7">
        <v>2027</v>
      </c>
      <c r="B28" s="21" t="s">
        <v>120</v>
      </c>
      <c r="C28" s="24">
        <v>845</v>
      </c>
      <c r="D28" s="24">
        <v>900000</v>
      </c>
      <c r="E28" s="7" t="s">
        <v>122</v>
      </c>
      <c r="F28" s="7" t="s">
        <v>132</v>
      </c>
      <c r="G28" s="10">
        <f>[1]Leht1!$A$6</f>
        <v>7910001</v>
      </c>
      <c r="H28" s="66"/>
    </row>
    <row r="29" spans="1:8" ht="64.150000000000006" customHeight="1" x14ac:dyDescent="0.25">
      <c r="A29" s="7">
        <v>2027</v>
      </c>
      <c r="B29" s="7" t="s">
        <v>125</v>
      </c>
      <c r="C29" s="23">
        <v>370</v>
      </c>
      <c r="D29" s="24">
        <v>55000</v>
      </c>
      <c r="E29" s="7" t="s">
        <v>97</v>
      </c>
      <c r="F29" s="7"/>
      <c r="G29" s="10">
        <f>[1]Leht1!$A$177</f>
        <v>7880029</v>
      </c>
    </row>
    <row r="30" spans="1:8" ht="64.5" customHeight="1" x14ac:dyDescent="0.25">
      <c r="A30" s="7">
        <v>2027</v>
      </c>
      <c r="B30" s="7" t="s">
        <v>127</v>
      </c>
      <c r="C30" s="23">
        <v>435</v>
      </c>
      <c r="D30" s="24">
        <v>300000</v>
      </c>
      <c r="E30" s="7" t="s">
        <v>123</v>
      </c>
      <c r="F30" s="7"/>
      <c r="G30" s="10">
        <v>7910058</v>
      </c>
    </row>
    <row r="31" spans="1:8" ht="63.6" customHeight="1" x14ac:dyDescent="0.25">
      <c r="A31" s="7">
        <v>2027</v>
      </c>
      <c r="B31" s="7" t="s">
        <v>134</v>
      </c>
      <c r="C31" s="23">
        <v>240</v>
      </c>
      <c r="D31" s="24">
        <v>10000</v>
      </c>
      <c r="E31" s="7" t="s">
        <v>138</v>
      </c>
      <c r="F31" s="7" t="s">
        <v>6</v>
      </c>
      <c r="G31" s="16">
        <f>[1]Leht1!$A$166</f>
        <v>7880014</v>
      </c>
    </row>
    <row r="32" spans="1:8" ht="40.5" customHeight="1" x14ac:dyDescent="0.25">
      <c r="A32" s="7">
        <v>2027</v>
      </c>
      <c r="B32" s="28" t="s">
        <v>90</v>
      </c>
      <c r="C32" s="29">
        <v>975</v>
      </c>
      <c r="D32" s="30">
        <v>19500</v>
      </c>
      <c r="E32" s="8" t="s">
        <v>91</v>
      </c>
      <c r="F32" s="28"/>
      <c r="G32" s="31">
        <f>[1]Leht1!$A$222</f>
        <v>7160001</v>
      </c>
    </row>
    <row r="33" spans="1:8" ht="48.75" customHeight="1" x14ac:dyDescent="0.25">
      <c r="A33" s="7">
        <v>2027</v>
      </c>
      <c r="B33" s="8" t="s">
        <v>36</v>
      </c>
      <c r="C33" s="8">
        <v>170</v>
      </c>
      <c r="D33" s="25">
        <v>30000</v>
      </c>
      <c r="E33" s="26" t="s">
        <v>35</v>
      </c>
      <c r="F33" s="27"/>
      <c r="G33" s="10">
        <v>7910092</v>
      </c>
    </row>
    <row r="34" spans="1:8" ht="40.5" customHeight="1" x14ac:dyDescent="0.25">
      <c r="A34" s="7">
        <v>2027</v>
      </c>
      <c r="B34" s="26" t="s">
        <v>102</v>
      </c>
      <c r="C34" s="8">
        <v>185</v>
      </c>
      <c r="D34" s="50">
        <v>120000</v>
      </c>
      <c r="E34" s="8" t="s">
        <v>103</v>
      </c>
      <c r="F34" s="8"/>
      <c r="G34" s="10">
        <v>7910102</v>
      </c>
      <c r="H34" s="65"/>
    </row>
    <row r="35" spans="1:8" ht="96.6" customHeight="1" x14ac:dyDescent="0.25">
      <c r="A35" s="28">
        <v>2027</v>
      </c>
      <c r="B35" s="28" t="s">
        <v>62</v>
      </c>
      <c r="C35" s="29">
        <v>110</v>
      </c>
      <c r="D35" s="30">
        <v>20000</v>
      </c>
      <c r="E35" s="28" t="s">
        <v>9</v>
      </c>
      <c r="F35" s="28" t="s">
        <v>135</v>
      </c>
      <c r="G35" s="32">
        <v>7880017</v>
      </c>
    </row>
    <row r="36" spans="1:8" ht="58.9" customHeight="1" x14ac:dyDescent="0.25">
      <c r="A36" s="28">
        <v>2027</v>
      </c>
      <c r="B36" s="33" t="s">
        <v>85</v>
      </c>
      <c r="C36" s="29">
        <v>1225</v>
      </c>
      <c r="D36" s="30">
        <v>25000</v>
      </c>
      <c r="E36" s="33" t="s">
        <v>86</v>
      </c>
      <c r="F36" s="33"/>
      <c r="G36" s="31"/>
    </row>
    <row r="37" spans="1:8" ht="51.75" customHeight="1" x14ac:dyDescent="0.25">
      <c r="A37" s="28">
        <v>2027</v>
      </c>
      <c r="B37" s="33" t="s">
        <v>84</v>
      </c>
      <c r="C37" s="29">
        <v>500</v>
      </c>
      <c r="D37" s="30">
        <v>13000</v>
      </c>
      <c r="E37" s="7" t="s">
        <v>65</v>
      </c>
      <c r="F37" s="33"/>
      <c r="G37" s="31">
        <f>[2]PARANDUSED!$A$33</f>
        <v>4000001</v>
      </c>
    </row>
    <row r="38" spans="1:8" ht="63" customHeight="1" x14ac:dyDescent="0.25">
      <c r="A38" s="28" t="s">
        <v>137</v>
      </c>
      <c r="B38" s="26" t="s">
        <v>136</v>
      </c>
      <c r="C38" s="23">
        <v>415</v>
      </c>
      <c r="D38" s="9">
        <v>200000</v>
      </c>
      <c r="E38" s="8" t="s">
        <v>128</v>
      </c>
      <c r="F38" s="8" t="s">
        <v>169</v>
      </c>
      <c r="G38" s="16">
        <f>[2]Leht1!$A$1160</f>
        <v>7910074</v>
      </c>
    </row>
    <row r="39" spans="1:8" ht="141" customHeight="1" x14ac:dyDescent="0.25">
      <c r="A39" s="7">
        <v>2027</v>
      </c>
      <c r="B39" s="21" t="s">
        <v>71</v>
      </c>
      <c r="C39" s="23">
        <v>4900</v>
      </c>
      <c r="D39" s="24">
        <v>1200000</v>
      </c>
      <c r="E39" s="21" t="s">
        <v>94</v>
      </c>
      <c r="F39" s="21" t="s">
        <v>157</v>
      </c>
      <c r="G39" s="16"/>
    </row>
    <row r="40" spans="1:8" ht="141" customHeight="1" thickBot="1" x14ac:dyDescent="0.3">
      <c r="A40" s="28">
        <v>2027</v>
      </c>
      <c r="B40" s="33" t="s">
        <v>70</v>
      </c>
      <c r="C40" s="29">
        <v>1550</v>
      </c>
      <c r="D40" s="30">
        <v>350000</v>
      </c>
      <c r="E40" s="33" t="s">
        <v>93</v>
      </c>
      <c r="F40" s="21" t="s">
        <v>157</v>
      </c>
      <c r="G40" s="31"/>
    </row>
    <row r="41" spans="1:8" ht="38.25" customHeight="1" x14ac:dyDescent="0.25">
      <c r="A41" s="59">
        <v>2027</v>
      </c>
      <c r="B41" s="60" t="s">
        <v>60</v>
      </c>
      <c r="C41" s="61"/>
      <c r="D41" s="55">
        <f>SUM(D25:D40)</f>
        <v>4022500</v>
      </c>
      <c r="E41" s="12"/>
      <c r="F41" s="12"/>
      <c r="G41" s="14"/>
    </row>
    <row r="42" spans="1:8" ht="93.6" customHeight="1" x14ac:dyDescent="0.25">
      <c r="A42" s="7">
        <v>2028</v>
      </c>
      <c r="B42" s="26" t="s">
        <v>124</v>
      </c>
      <c r="C42" s="24">
        <v>1300</v>
      </c>
      <c r="D42" s="9">
        <v>1000000</v>
      </c>
      <c r="E42" s="8" t="s">
        <v>139</v>
      </c>
      <c r="F42" s="8" t="s">
        <v>11</v>
      </c>
      <c r="G42" s="16">
        <f>[1]Leht1!$A$7</f>
        <v>7910004</v>
      </c>
      <c r="H42" s="68"/>
    </row>
    <row r="43" spans="1:8" ht="48.75" customHeight="1" x14ac:dyDescent="0.25">
      <c r="A43" s="7">
        <v>2028</v>
      </c>
      <c r="B43" s="7" t="s">
        <v>25</v>
      </c>
      <c r="C43" s="23">
        <v>260</v>
      </c>
      <c r="D43" s="9">
        <v>160000</v>
      </c>
      <c r="E43" s="21" t="s">
        <v>67</v>
      </c>
      <c r="F43" s="7"/>
      <c r="G43" s="16">
        <f>[1]Leht1!$A$13</f>
        <v>7910041</v>
      </c>
    </row>
    <row r="44" spans="1:8" ht="48.6" customHeight="1" x14ac:dyDescent="0.25">
      <c r="A44" s="7">
        <v>2028</v>
      </c>
      <c r="B44" s="7" t="s">
        <v>46</v>
      </c>
      <c r="C44" s="23">
        <v>760</v>
      </c>
      <c r="D44" s="9">
        <v>18000</v>
      </c>
      <c r="E44" s="7" t="s">
        <v>65</v>
      </c>
      <c r="F44" s="7"/>
      <c r="G44" s="16">
        <f>[1]Leht1!$A$57</f>
        <v>7910077</v>
      </c>
    </row>
    <row r="45" spans="1:8" ht="49.9" customHeight="1" x14ac:dyDescent="0.25">
      <c r="A45" s="7">
        <v>2028</v>
      </c>
      <c r="B45" s="7" t="s">
        <v>99</v>
      </c>
      <c r="C45" s="23">
        <v>530</v>
      </c>
      <c r="D45" s="9">
        <v>13000</v>
      </c>
      <c r="E45" s="7" t="s">
        <v>66</v>
      </c>
      <c r="F45" s="7"/>
      <c r="G45" s="16">
        <f>[1]Leht1!$A$63</f>
        <v>7910092</v>
      </c>
    </row>
    <row r="46" spans="1:8" ht="58.5" customHeight="1" x14ac:dyDescent="0.25">
      <c r="A46" s="7">
        <v>2028</v>
      </c>
      <c r="B46" s="7" t="s">
        <v>167</v>
      </c>
      <c r="C46" s="24">
        <v>1540</v>
      </c>
      <c r="D46" s="9">
        <v>39500</v>
      </c>
      <c r="E46" s="7" t="s">
        <v>66</v>
      </c>
      <c r="F46" s="7"/>
      <c r="G46" s="16">
        <f>[2]PARANDUSED!$A$558</f>
        <v>7870032</v>
      </c>
    </row>
    <row r="47" spans="1:8" ht="45.75" customHeight="1" x14ac:dyDescent="0.25">
      <c r="A47" s="7">
        <v>2028</v>
      </c>
      <c r="B47" s="7" t="s">
        <v>149</v>
      </c>
      <c r="C47" s="24">
        <v>1026</v>
      </c>
      <c r="D47" s="9">
        <v>39500</v>
      </c>
      <c r="E47" s="7" t="s">
        <v>66</v>
      </c>
      <c r="F47" s="7"/>
      <c r="G47" s="16">
        <v>7160006</v>
      </c>
    </row>
    <row r="48" spans="1:8" ht="45.75" customHeight="1" x14ac:dyDescent="0.25">
      <c r="A48" s="7">
        <v>2028</v>
      </c>
      <c r="B48" s="7" t="s">
        <v>140</v>
      </c>
      <c r="C48" s="35">
        <v>690</v>
      </c>
      <c r="D48" s="36">
        <v>19000</v>
      </c>
      <c r="E48" s="7" t="s">
        <v>65</v>
      </c>
      <c r="F48" s="34"/>
      <c r="G48" s="10">
        <f>[2]Leht1!$A$957</f>
        <v>7880038</v>
      </c>
    </row>
    <row r="49" spans="1:7" ht="45.75" customHeight="1" x14ac:dyDescent="0.25">
      <c r="A49" s="7">
        <v>2028</v>
      </c>
      <c r="B49" s="7" t="s">
        <v>141</v>
      </c>
      <c r="C49" s="35">
        <v>925</v>
      </c>
      <c r="D49" s="36">
        <v>26000</v>
      </c>
      <c r="E49" s="7" t="s">
        <v>65</v>
      </c>
      <c r="F49" s="34"/>
      <c r="G49" s="10">
        <f>[2]Leht1!$A$960</f>
        <v>7880039</v>
      </c>
    </row>
    <row r="50" spans="1:7" ht="45.75" customHeight="1" x14ac:dyDescent="0.25">
      <c r="A50" s="7">
        <v>2028</v>
      </c>
      <c r="B50" s="7" t="s">
        <v>142</v>
      </c>
      <c r="C50" s="35">
        <v>700</v>
      </c>
      <c r="D50" s="36">
        <v>19000</v>
      </c>
      <c r="E50" s="7" t="s">
        <v>65</v>
      </c>
      <c r="F50" s="34"/>
      <c r="G50" s="10">
        <f>[2]Leht1!$A$1014</f>
        <v>7885006</v>
      </c>
    </row>
    <row r="51" spans="1:7" ht="45.75" customHeight="1" x14ac:dyDescent="0.25">
      <c r="A51" s="7">
        <v>2028</v>
      </c>
      <c r="B51" s="7" t="s">
        <v>50</v>
      </c>
      <c r="C51" s="35">
        <v>600</v>
      </c>
      <c r="D51" s="36">
        <v>17200</v>
      </c>
      <c r="E51" s="7" t="s">
        <v>65</v>
      </c>
      <c r="F51" s="34"/>
      <c r="G51" s="10">
        <f>[2]Leht1!$A$967</f>
        <v>7880042</v>
      </c>
    </row>
    <row r="52" spans="1:7" ht="45.75" customHeight="1" x14ac:dyDescent="0.25">
      <c r="A52" s="7">
        <v>2028</v>
      </c>
      <c r="B52" s="7" t="s">
        <v>143</v>
      </c>
      <c r="C52" s="35">
        <v>450</v>
      </c>
      <c r="D52" s="36">
        <v>14000</v>
      </c>
      <c r="E52" s="7" t="s">
        <v>65</v>
      </c>
      <c r="F52" s="34"/>
      <c r="G52" s="10">
        <v>7880044</v>
      </c>
    </row>
    <row r="53" spans="1:7" ht="45.75" customHeight="1" x14ac:dyDescent="0.25">
      <c r="A53" s="7">
        <v>2028</v>
      </c>
      <c r="B53" s="7" t="s">
        <v>150</v>
      </c>
      <c r="C53" s="35">
        <v>790</v>
      </c>
      <c r="D53" s="36">
        <v>19000</v>
      </c>
      <c r="E53" s="7" t="s">
        <v>65</v>
      </c>
      <c r="F53" s="34"/>
      <c r="G53" s="10"/>
    </row>
    <row r="54" spans="1:7" ht="45.75" customHeight="1" x14ac:dyDescent="0.25">
      <c r="A54" s="7">
        <v>2028</v>
      </c>
      <c r="B54" s="7" t="s">
        <v>168</v>
      </c>
      <c r="C54" s="35">
        <v>520</v>
      </c>
      <c r="D54" s="36">
        <v>16200</v>
      </c>
      <c r="E54" s="7" t="s">
        <v>65</v>
      </c>
      <c r="F54" s="34"/>
      <c r="G54" s="10">
        <v>7880051</v>
      </c>
    </row>
    <row r="55" spans="1:7" ht="45.75" customHeight="1" x14ac:dyDescent="0.25">
      <c r="A55" s="7">
        <v>2028</v>
      </c>
      <c r="B55" s="7" t="s">
        <v>147</v>
      </c>
      <c r="C55" s="23">
        <v>400</v>
      </c>
      <c r="D55" s="9">
        <v>12000</v>
      </c>
      <c r="E55" s="7" t="s">
        <v>66</v>
      </c>
      <c r="F55" s="7"/>
      <c r="G55" s="16" t="s">
        <v>100</v>
      </c>
    </row>
    <row r="56" spans="1:7" ht="45.75" customHeight="1" x14ac:dyDescent="0.25">
      <c r="A56" s="56">
        <v>2028</v>
      </c>
      <c r="B56" s="56" t="s">
        <v>60</v>
      </c>
      <c r="C56" s="57"/>
      <c r="D56" s="58">
        <f>SUM(D42:D55)</f>
        <v>1412400</v>
      </c>
      <c r="E56" s="7"/>
      <c r="F56" s="7"/>
      <c r="G56" s="16"/>
    </row>
    <row r="57" spans="1:7" ht="45.75" customHeight="1" x14ac:dyDescent="0.25">
      <c r="A57" s="7" t="s">
        <v>148</v>
      </c>
      <c r="B57" s="7" t="s">
        <v>129</v>
      </c>
      <c r="C57" s="23">
        <v>780</v>
      </c>
      <c r="D57" s="9">
        <v>20000</v>
      </c>
      <c r="E57" s="7" t="s">
        <v>65</v>
      </c>
      <c r="F57" s="7"/>
      <c r="G57" s="16"/>
    </row>
    <row r="58" spans="1:7" ht="45.75" customHeight="1" x14ac:dyDescent="0.25">
      <c r="A58" s="7" t="s">
        <v>148</v>
      </c>
      <c r="B58" s="7" t="s">
        <v>130</v>
      </c>
      <c r="C58" s="23">
        <v>1400</v>
      </c>
      <c r="D58" s="9">
        <v>36000</v>
      </c>
      <c r="E58" s="7" t="s">
        <v>65</v>
      </c>
      <c r="F58" s="7"/>
      <c r="G58" s="16"/>
    </row>
    <row r="59" spans="1:7" ht="45.75" customHeight="1" x14ac:dyDescent="0.25">
      <c r="A59" s="7" t="s">
        <v>148</v>
      </c>
      <c r="B59" s="7" t="s">
        <v>144</v>
      </c>
      <c r="C59" s="23">
        <v>1850</v>
      </c>
      <c r="D59" s="9">
        <v>37000</v>
      </c>
      <c r="E59" s="7" t="s">
        <v>65</v>
      </c>
      <c r="F59" s="7"/>
      <c r="G59" s="16"/>
    </row>
    <row r="60" spans="1:7" ht="45.75" customHeight="1" x14ac:dyDescent="0.25">
      <c r="A60" s="7" t="s">
        <v>148</v>
      </c>
      <c r="B60" s="7" t="s">
        <v>151</v>
      </c>
      <c r="C60" s="23">
        <v>1100</v>
      </c>
      <c r="D60" s="9">
        <v>22000</v>
      </c>
      <c r="E60" s="7" t="s">
        <v>65</v>
      </c>
      <c r="F60" s="7"/>
      <c r="G60" s="16"/>
    </row>
    <row r="61" spans="1:7" ht="45.6" customHeight="1" x14ac:dyDescent="0.25">
      <c r="A61" s="7" t="s">
        <v>148</v>
      </c>
      <c r="B61" s="7" t="s">
        <v>63</v>
      </c>
      <c r="C61" s="23">
        <v>85</v>
      </c>
      <c r="D61" s="9">
        <v>2000</v>
      </c>
      <c r="E61" s="7" t="s">
        <v>66</v>
      </c>
      <c r="F61" s="7"/>
      <c r="G61" s="16">
        <f>[2]PARANDUSED!$A$633</f>
        <v>7870058</v>
      </c>
    </row>
    <row r="62" spans="1:7" ht="45" customHeight="1" x14ac:dyDescent="0.25">
      <c r="A62" s="7" t="s">
        <v>148</v>
      </c>
      <c r="B62" s="7" t="s">
        <v>145</v>
      </c>
      <c r="C62" s="23">
        <v>370</v>
      </c>
      <c r="D62" s="9">
        <v>200000</v>
      </c>
      <c r="E62" s="7" t="s">
        <v>146</v>
      </c>
      <c r="F62" s="7"/>
      <c r="G62" s="16">
        <f>[2]PARANDUSED!$A$714</f>
        <v>7871003</v>
      </c>
    </row>
    <row r="63" spans="1:7" ht="34.15" customHeight="1" x14ac:dyDescent="0.25">
      <c r="A63" s="7" t="s">
        <v>148</v>
      </c>
      <c r="B63" s="7" t="s">
        <v>47</v>
      </c>
      <c r="C63" s="24">
        <v>1350</v>
      </c>
      <c r="D63" s="9">
        <v>33750</v>
      </c>
      <c r="E63" s="7" t="s">
        <v>64</v>
      </c>
      <c r="F63" s="7"/>
      <c r="G63" s="16">
        <f>[2]PARANDUSED!$A$628</f>
        <v>7870055</v>
      </c>
    </row>
    <row r="64" spans="1:7" ht="34.15" customHeight="1" x14ac:dyDescent="0.25">
      <c r="A64" s="7" t="s">
        <v>148</v>
      </c>
      <c r="B64" s="7" t="s">
        <v>152</v>
      </c>
      <c r="C64" s="24">
        <v>730</v>
      </c>
      <c r="D64" s="9">
        <v>20000</v>
      </c>
      <c r="E64" s="7" t="s">
        <v>29</v>
      </c>
      <c r="F64" s="7"/>
      <c r="G64" s="16">
        <v>7910019</v>
      </c>
    </row>
    <row r="65" spans="1:7" ht="44.25" customHeight="1" x14ac:dyDescent="0.25">
      <c r="A65" s="7" t="s">
        <v>148</v>
      </c>
      <c r="B65" s="7" t="s">
        <v>153</v>
      </c>
      <c r="C65" s="51">
        <v>750</v>
      </c>
      <c r="D65" s="51">
        <v>20000</v>
      </c>
      <c r="E65" s="7" t="s">
        <v>29</v>
      </c>
      <c r="F65" s="51"/>
      <c r="G65" s="67">
        <v>7910089</v>
      </c>
    </row>
    <row r="66" spans="1:7" ht="31.5" customHeight="1" x14ac:dyDescent="0.25">
      <c r="A66" s="7" t="s">
        <v>148</v>
      </c>
      <c r="B66" s="7" t="s">
        <v>49</v>
      </c>
      <c r="C66" s="23">
        <v>217</v>
      </c>
      <c r="D66" s="9">
        <v>8500</v>
      </c>
      <c r="E66" s="7" t="s">
        <v>29</v>
      </c>
      <c r="F66" s="7" t="s">
        <v>14</v>
      </c>
      <c r="G66" s="16" t="s">
        <v>101</v>
      </c>
    </row>
    <row r="67" spans="1:7" ht="31.5" customHeight="1" x14ac:dyDescent="0.25">
      <c r="A67" s="7" t="s">
        <v>148</v>
      </c>
      <c r="B67" s="34" t="s">
        <v>48</v>
      </c>
      <c r="C67" s="35">
        <v>290</v>
      </c>
      <c r="D67" s="36">
        <v>14000</v>
      </c>
      <c r="E67" s="7" t="s">
        <v>15</v>
      </c>
      <c r="F67" s="34" t="s">
        <v>16</v>
      </c>
      <c r="G67" s="10">
        <f>[2]PARANDUSED!$A$1214</f>
        <v>7910106</v>
      </c>
    </row>
    <row r="68" spans="1:7" ht="65.45" customHeight="1" x14ac:dyDescent="0.25">
      <c r="A68" s="7" t="s">
        <v>148</v>
      </c>
      <c r="B68" s="7" t="s">
        <v>154</v>
      </c>
      <c r="C68" s="51">
        <v>1700</v>
      </c>
      <c r="D68" s="54">
        <v>34500</v>
      </c>
      <c r="E68" s="7" t="s">
        <v>29</v>
      </c>
      <c r="F68" s="51"/>
      <c r="G68" s="67"/>
    </row>
    <row r="69" spans="1:7" ht="45.75" customHeight="1" x14ac:dyDescent="0.25">
      <c r="A69" s="7" t="s">
        <v>148</v>
      </c>
      <c r="B69" s="7" t="s">
        <v>155</v>
      </c>
      <c r="C69" s="51">
        <v>700</v>
      </c>
      <c r="D69" s="54">
        <v>15000</v>
      </c>
      <c r="E69" s="7" t="s">
        <v>29</v>
      </c>
      <c r="F69" s="51"/>
      <c r="G69" s="67">
        <v>7910015</v>
      </c>
    </row>
    <row r="70" spans="1:7" ht="50.45" customHeight="1" x14ac:dyDescent="0.25">
      <c r="A70" s="7" t="s">
        <v>148</v>
      </c>
      <c r="B70" s="53" t="s">
        <v>156</v>
      </c>
      <c r="C70" s="51">
        <v>1350</v>
      </c>
      <c r="D70" s="54">
        <v>27000</v>
      </c>
      <c r="E70" s="7" t="s">
        <v>65</v>
      </c>
      <c r="F70" s="51"/>
      <c r="G70" s="67"/>
    </row>
    <row r="71" spans="1:7" ht="31.5" customHeight="1" x14ac:dyDescent="0.25">
      <c r="A71" s="7" t="s">
        <v>148</v>
      </c>
      <c r="B71" s="7" t="s">
        <v>51</v>
      </c>
      <c r="C71" s="35">
        <v>250</v>
      </c>
      <c r="D71" s="36">
        <v>10000</v>
      </c>
      <c r="E71" s="7" t="s">
        <v>17</v>
      </c>
      <c r="F71" s="34" t="s">
        <v>6</v>
      </c>
      <c r="G71" s="10">
        <f>[2]Leht1!$A$905</f>
        <v>7880009</v>
      </c>
    </row>
    <row r="72" spans="1:7" ht="47.25" customHeight="1" x14ac:dyDescent="0.25">
      <c r="A72" s="7" t="s">
        <v>148</v>
      </c>
      <c r="B72" s="7" t="s">
        <v>52</v>
      </c>
      <c r="C72" s="35">
        <v>210</v>
      </c>
      <c r="D72" s="36">
        <v>50000</v>
      </c>
      <c r="E72" s="34" t="s">
        <v>24</v>
      </c>
      <c r="F72" s="34"/>
      <c r="G72" s="10">
        <f>[2]Leht1!$A$988</f>
        <v>7880059</v>
      </c>
    </row>
    <row r="73" spans="1:7" ht="49.5" customHeight="1" x14ac:dyDescent="0.25">
      <c r="A73" s="7" t="s">
        <v>148</v>
      </c>
      <c r="B73" s="7" t="s">
        <v>53</v>
      </c>
      <c r="C73" s="35">
        <v>130</v>
      </c>
      <c r="D73" s="36">
        <v>30000</v>
      </c>
      <c r="E73" s="34" t="s">
        <v>24</v>
      </c>
      <c r="F73" s="34"/>
      <c r="G73" s="10">
        <f>[2]Leht1!$A$913</f>
        <v>7880014</v>
      </c>
    </row>
    <row r="74" spans="1:7" ht="45.75" customHeight="1" x14ac:dyDescent="0.25">
      <c r="A74" s="7" t="s">
        <v>148</v>
      </c>
      <c r="B74" s="8" t="s">
        <v>51</v>
      </c>
      <c r="C74" s="23">
        <v>245</v>
      </c>
      <c r="D74" s="9">
        <v>100000</v>
      </c>
      <c r="E74" s="8" t="s">
        <v>23</v>
      </c>
      <c r="F74" s="8"/>
      <c r="G74" s="16">
        <f>[2]Leht1!$A$905</f>
        <v>7880009</v>
      </c>
    </row>
    <row r="75" spans="1:7" ht="45" customHeight="1" x14ac:dyDescent="0.25">
      <c r="A75" s="7" t="s">
        <v>148</v>
      </c>
      <c r="B75" s="8" t="s">
        <v>54</v>
      </c>
      <c r="C75" s="23">
        <v>475</v>
      </c>
      <c r="D75" s="9">
        <v>200000</v>
      </c>
      <c r="E75" s="8" t="s">
        <v>89</v>
      </c>
      <c r="F75" s="8" t="s">
        <v>43</v>
      </c>
      <c r="G75" s="16">
        <f>[2]Leht1!$A$1077</f>
        <v>7910025</v>
      </c>
    </row>
    <row r="76" spans="1:7" ht="47.25" customHeight="1" x14ac:dyDescent="0.25">
      <c r="A76" s="7" t="s">
        <v>148</v>
      </c>
      <c r="B76" s="8" t="s">
        <v>55</v>
      </c>
      <c r="C76" s="23">
        <v>180</v>
      </c>
      <c r="D76" s="9">
        <v>90000</v>
      </c>
      <c r="E76" s="8" t="s">
        <v>12</v>
      </c>
      <c r="F76" s="8" t="s">
        <v>13</v>
      </c>
      <c r="G76" s="16">
        <f>[2]Leht1!$A$1166</f>
        <v>7910078</v>
      </c>
    </row>
    <row r="77" spans="1:7" ht="33.75" customHeight="1" x14ac:dyDescent="0.25">
      <c r="A77" s="7" t="s">
        <v>148</v>
      </c>
      <c r="B77" s="8" t="s">
        <v>56</v>
      </c>
      <c r="C77" s="23">
        <v>140</v>
      </c>
      <c r="D77" s="9">
        <v>70000</v>
      </c>
      <c r="E77" s="8" t="s">
        <v>15</v>
      </c>
      <c r="F77" s="8" t="s">
        <v>16</v>
      </c>
      <c r="G77" s="16">
        <f>[2]Leht1!$A$1150</f>
        <v>7910067</v>
      </c>
    </row>
    <row r="78" spans="1:7" ht="48" customHeight="1" x14ac:dyDescent="0.25">
      <c r="A78" s="7" t="s">
        <v>148</v>
      </c>
      <c r="B78" s="8" t="s">
        <v>88</v>
      </c>
      <c r="C78" s="35">
        <v>1150</v>
      </c>
      <c r="D78" s="36">
        <v>30000</v>
      </c>
      <c r="E78" s="7" t="s">
        <v>65</v>
      </c>
      <c r="F78" s="8"/>
      <c r="G78" s="10">
        <f>[2]Leht1!$A$268</f>
        <v>4000252</v>
      </c>
    </row>
    <row r="79" spans="1:7" ht="48" customHeight="1" x14ac:dyDescent="0.25">
      <c r="A79" s="7" t="s">
        <v>148</v>
      </c>
      <c r="B79" s="8" t="s">
        <v>77</v>
      </c>
      <c r="C79" s="35">
        <v>300</v>
      </c>
      <c r="D79" s="36">
        <v>10000</v>
      </c>
      <c r="E79" s="7" t="s">
        <v>65</v>
      </c>
      <c r="F79" s="8"/>
      <c r="G79" s="10">
        <f>[2]Leht1!$A$504</f>
        <v>7870012</v>
      </c>
    </row>
    <row r="80" spans="1:7" ht="48" customHeight="1" x14ac:dyDescent="0.25">
      <c r="A80" s="7" t="s">
        <v>148</v>
      </c>
      <c r="B80" s="8" t="s">
        <v>80</v>
      </c>
      <c r="C80" s="35">
        <v>330</v>
      </c>
      <c r="D80" s="36">
        <v>10000</v>
      </c>
      <c r="E80" s="7" t="s">
        <v>81</v>
      </c>
      <c r="F80" s="8"/>
      <c r="G80" s="10">
        <f>[2]Leht1!$A$743</f>
        <v>7871012</v>
      </c>
    </row>
    <row r="81" spans="1:7" ht="48" customHeight="1" x14ac:dyDescent="0.25">
      <c r="A81" s="7" t="s">
        <v>148</v>
      </c>
      <c r="B81" s="8" t="s">
        <v>78</v>
      </c>
      <c r="C81" s="37">
        <v>1000</v>
      </c>
      <c r="D81" s="36">
        <v>30000</v>
      </c>
      <c r="E81" s="5" t="s">
        <v>76</v>
      </c>
      <c r="F81" s="8"/>
      <c r="G81" s="10">
        <f>[2]Leht1!$A$75</f>
        <v>4000014</v>
      </c>
    </row>
    <row r="82" spans="1:7" ht="48" customHeight="1" x14ac:dyDescent="0.25">
      <c r="A82" s="7" t="s">
        <v>148</v>
      </c>
      <c r="B82" s="8" t="s">
        <v>79</v>
      </c>
      <c r="C82" s="35">
        <v>630</v>
      </c>
      <c r="D82" s="36">
        <v>20000</v>
      </c>
      <c r="E82" s="7" t="s">
        <v>65</v>
      </c>
      <c r="F82" s="8"/>
      <c r="G82" s="10">
        <f>[2]Leht1!$A$396</f>
        <v>7160028</v>
      </c>
    </row>
    <row r="83" spans="1:7" ht="48" customHeight="1" x14ac:dyDescent="0.25">
      <c r="A83" s="7" t="s">
        <v>148</v>
      </c>
      <c r="B83" s="8" t="s">
        <v>171</v>
      </c>
      <c r="C83" s="35">
        <v>720</v>
      </c>
      <c r="D83" s="36">
        <v>25000</v>
      </c>
      <c r="E83" s="5" t="s">
        <v>76</v>
      </c>
      <c r="F83" s="8"/>
      <c r="G83" s="10">
        <v>7872032</v>
      </c>
    </row>
    <row r="84" spans="1:7" ht="48" customHeight="1" x14ac:dyDescent="0.25">
      <c r="A84" s="7" t="s">
        <v>148</v>
      </c>
      <c r="B84" s="8" t="s">
        <v>58</v>
      </c>
      <c r="C84" s="35"/>
      <c r="D84" s="36">
        <v>50000</v>
      </c>
      <c r="E84" s="8" t="s">
        <v>19</v>
      </c>
      <c r="F84" s="8" t="s">
        <v>18</v>
      </c>
      <c r="G84" s="10"/>
    </row>
    <row r="85" spans="1:7" ht="48" customHeight="1" x14ac:dyDescent="0.25">
      <c r="A85" s="7" t="s">
        <v>148</v>
      </c>
      <c r="B85" s="8" t="s">
        <v>57</v>
      </c>
      <c r="C85" s="23"/>
      <c r="D85" s="9">
        <v>10000</v>
      </c>
      <c r="E85" s="8" t="s">
        <v>21</v>
      </c>
      <c r="F85" s="8" t="s">
        <v>20</v>
      </c>
      <c r="G85" s="16"/>
    </row>
    <row r="86" spans="1:7" ht="48" customHeight="1" x14ac:dyDescent="0.25">
      <c r="A86" s="7" t="s">
        <v>148</v>
      </c>
      <c r="B86" s="8" t="s">
        <v>59</v>
      </c>
      <c r="C86" s="23"/>
      <c r="D86" s="9">
        <v>12000</v>
      </c>
      <c r="E86" s="8" t="s">
        <v>22</v>
      </c>
      <c r="F86" s="8" t="s">
        <v>20</v>
      </c>
      <c r="G86" s="16"/>
    </row>
    <row r="87" spans="1:7" ht="49.5" customHeight="1" x14ac:dyDescent="0.25">
      <c r="A87" s="7" t="s">
        <v>148</v>
      </c>
      <c r="B87" s="8" t="s">
        <v>58</v>
      </c>
      <c r="C87" s="35"/>
      <c r="D87" s="36">
        <v>400000</v>
      </c>
      <c r="E87" s="8" t="s">
        <v>158</v>
      </c>
      <c r="F87" s="8" t="s">
        <v>68</v>
      </c>
      <c r="G87" s="10"/>
    </row>
    <row r="88" spans="1:7" ht="49.5" customHeight="1" x14ac:dyDescent="0.25">
      <c r="A88" s="7" t="s">
        <v>148</v>
      </c>
      <c r="B88" s="8" t="s">
        <v>57</v>
      </c>
      <c r="C88" s="35"/>
      <c r="D88" s="36">
        <v>300000</v>
      </c>
      <c r="E88" s="8" t="s">
        <v>159</v>
      </c>
      <c r="F88" s="8" t="s">
        <v>68</v>
      </c>
      <c r="G88" s="10"/>
    </row>
    <row r="89" spans="1:7" ht="49.5" customHeight="1" x14ac:dyDescent="0.25">
      <c r="A89" s="7" t="s">
        <v>148</v>
      </c>
      <c r="B89" s="8" t="s">
        <v>59</v>
      </c>
      <c r="C89" s="35"/>
      <c r="D89" s="36">
        <v>300000</v>
      </c>
      <c r="E89" s="8" t="s">
        <v>160</v>
      </c>
      <c r="F89" s="8" t="s">
        <v>68</v>
      </c>
      <c r="G89" s="10"/>
    </row>
    <row r="90" spans="1:7" ht="95.45" customHeight="1" x14ac:dyDescent="0.25">
      <c r="A90" s="7" t="s">
        <v>148</v>
      </c>
      <c r="B90" s="8" t="s">
        <v>92</v>
      </c>
      <c r="C90" s="38">
        <v>4500</v>
      </c>
      <c r="D90" s="36">
        <v>1500000</v>
      </c>
      <c r="E90" s="33" t="s">
        <v>96</v>
      </c>
      <c r="F90" s="8"/>
      <c r="G90" s="10"/>
    </row>
    <row r="91" spans="1:7" ht="97.15" customHeight="1" x14ac:dyDescent="0.25">
      <c r="A91" s="7" t="s">
        <v>148</v>
      </c>
      <c r="B91" s="8" t="s">
        <v>172</v>
      </c>
      <c r="C91" s="23" t="s">
        <v>95</v>
      </c>
      <c r="D91" s="36">
        <v>2500000</v>
      </c>
      <c r="E91" s="33" t="s">
        <v>96</v>
      </c>
      <c r="F91" s="8"/>
      <c r="G91" s="10"/>
    </row>
    <row r="92" spans="1:7" ht="41.25" customHeight="1" x14ac:dyDescent="0.25">
      <c r="A92" s="7" t="s">
        <v>148</v>
      </c>
      <c r="B92" s="8" t="s">
        <v>173</v>
      </c>
      <c r="C92" s="23">
        <v>620</v>
      </c>
      <c r="D92" s="36">
        <v>12000</v>
      </c>
      <c r="E92" s="5" t="s">
        <v>76</v>
      </c>
      <c r="F92" s="69"/>
      <c r="G92" s="10">
        <v>7160257</v>
      </c>
    </row>
    <row r="93" spans="1:7" ht="49.5" customHeight="1" x14ac:dyDescent="0.25">
      <c r="A93" s="7" t="s">
        <v>148</v>
      </c>
      <c r="B93" s="8" t="s">
        <v>174</v>
      </c>
      <c r="C93" s="23">
        <v>500</v>
      </c>
      <c r="D93" s="36">
        <v>15000</v>
      </c>
      <c r="E93" s="7" t="s">
        <v>66</v>
      </c>
      <c r="F93" s="69"/>
      <c r="G93" s="10">
        <v>7870059</v>
      </c>
    </row>
    <row r="94" spans="1:7" ht="31.5" x14ac:dyDescent="0.25">
      <c r="A94" s="56" t="s">
        <v>148</v>
      </c>
      <c r="B94" s="62" t="s">
        <v>60</v>
      </c>
      <c r="C94" s="63"/>
      <c r="D94" s="64">
        <f>SUM(D57:D93)</f>
        <v>6263750</v>
      </c>
      <c r="E94" s="8"/>
      <c r="F94" s="69"/>
      <c r="G94" s="10"/>
    </row>
    <row r="95" spans="1:7" ht="16.5" thickBot="1" x14ac:dyDescent="0.3">
      <c r="A95" s="70"/>
      <c r="B95" s="39"/>
      <c r="C95" s="40"/>
      <c r="D95" s="41"/>
      <c r="E95" s="42"/>
      <c r="F95" s="42"/>
      <c r="G95" s="71"/>
    </row>
    <row r="96" spans="1:7" s="4" customFormat="1" ht="16.5" thickBot="1" x14ac:dyDescent="0.3">
      <c r="A96" s="72"/>
      <c r="B96" s="73" t="s">
        <v>82</v>
      </c>
      <c r="C96" s="74"/>
      <c r="D96" s="75">
        <v>17171650</v>
      </c>
      <c r="E96" s="76"/>
      <c r="F96" s="77"/>
      <c r="G96" s="78"/>
    </row>
    <row r="97" spans="1:7" x14ac:dyDescent="0.25">
      <c r="A97" s="4"/>
      <c r="B97" s="4"/>
      <c r="C97" s="4"/>
      <c r="D97" s="4"/>
      <c r="E97" s="4"/>
      <c r="F97" s="4"/>
      <c r="G97" s="15"/>
    </row>
    <row r="98" spans="1:7" x14ac:dyDescent="0.25">
      <c r="A98" s="4"/>
      <c r="B98" s="4"/>
      <c r="C98" s="4"/>
      <c r="D98" s="4"/>
      <c r="E98" s="4"/>
      <c r="F98" s="4"/>
      <c r="G98" s="15"/>
    </row>
    <row r="99" spans="1:7" x14ac:dyDescent="0.25">
      <c r="B99" s="6"/>
      <c r="E99" s="4"/>
    </row>
    <row r="100" spans="1:7" x14ac:dyDescent="0.25">
      <c r="B100" s="4"/>
      <c r="E100" s="4"/>
    </row>
  </sheetData>
  <phoneticPr fontId="4" type="noConversion"/>
  <pageMargins left="0.25" right="0.25"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Andrus Freienthal</dc:creator>
  <cp:lastModifiedBy>Jaanus Annus</cp:lastModifiedBy>
  <cp:lastPrinted>2024-01-18T07:29:26Z</cp:lastPrinted>
  <dcterms:created xsi:type="dcterms:W3CDTF">2022-10-28T06:27:07Z</dcterms:created>
  <dcterms:modified xsi:type="dcterms:W3CDTF">2025-04-10T05:53:28Z</dcterms:modified>
</cp:coreProperties>
</file>